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192" activeTab="0"/>
  </bookViews>
  <sheets>
    <sheet name="1. INFORMACION ACUMULADA" sheetId="1" r:id="rId1"/>
    <sheet name="Tipo" sheetId="2" state="hidden" r:id="rId2"/>
    <sheet name="Eje_Pilar_Prop1" sheetId="3" state="hidden" r:id="rId3"/>
  </sheets>
  <definedNames>
    <definedName name="_xlnm._FilterDatabase" localSheetId="0" hidden="1">'1. INFORMACION ACUMULADA'!$A$13:$AY$618</definedName>
    <definedName name="_Hlk48829981">#REF!</definedName>
    <definedName name="_Hlk60147282">#REF!</definedName>
    <definedName name="afectacion">'Tipo'!$D$2:$D$4</definedName>
    <definedName name="cd">'Tipo'!$C$18:$C$27</definedName>
    <definedName name="frmMainForm_tblFormContainer_trContentRow_tdLeftColumn_divViewProfilePerspective_tblProfileDetails_trIsGroupContentRow_tdTitleCell_rptIsGroupRepeater_rpteIsGroupConditionalElements_lnkIsGroupConditionalSpan_1" localSheetId="0">'1. INFORMACION ACUMULADA'!$T$409</definedName>
    <definedName name="modal">'Tipo'!$C$2:$C$8</definedName>
    <definedName name="na">'Tipo'!$C$31</definedName>
    <definedName name="naturaleza">'Tipo'!$E$2:$E$5</definedName>
    <definedName name="programabta">'Eje_Pilar_Prop1'!$C$3:$C$47</definedName>
    <definedName name="programanue">#REF!</definedName>
    <definedName name="re">'Tipo'!$C$30</definedName>
    <definedName name="sa">'Tipo'!$C$12:$C$15</definedName>
    <definedName name="SECOP">'Tipo'!$C$33:$C$34</definedName>
    <definedName name="Sector">'Tipo'!$B$23:$B$37</definedName>
    <definedName name="tipo">'Tipo'!$B$2:$B$21</definedName>
    <definedName name="vacio">'Tipo'!$C$32</definedName>
  </definedNames>
  <calcPr fullCalcOnLoad="1"/>
</workbook>
</file>

<file path=xl/comments1.xml><?xml version="1.0" encoding="utf-8"?>
<comments xmlns="http://schemas.openxmlformats.org/spreadsheetml/2006/main">
  <authors>
    <author>USUARIO</author>
  </authors>
  <commentList>
    <comment ref="O13" authorId="0">
      <text>
        <r>
          <rPr>
            <b/>
            <sz val="9"/>
            <color indexed="8"/>
            <rFont val="Tahoma"/>
            <family val="2"/>
          </rPr>
          <t>USUARIO:</t>
        </r>
        <r>
          <rPr>
            <sz val="9"/>
            <color indexed="8"/>
            <rFont val="Tahoma"/>
            <family val="2"/>
          </rPr>
          <t xml:space="preserve">
</t>
        </r>
        <r>
          <rPr>
            <sz val="9"/>
            <color indexed="8"/>
            <rFont val="Tahoma"/>
            <family val="2"/>
          </rPr>
          <t>Registre el número de proponentes que participaron en el proceso de selección, cuando la modalidad sea Licitación Pública, Selección Abreviada o Concurso de Méritos</t>
        </r>
      </text>
    </comment>
    <comment ref="Q13" authorId="0">
      <text>
        <r>
          <rPr>
            <sz val="9"/>
            <color indexed="8"/>
            <rFont val="Tahoma"/>
            <family val="2"/>
          </rPr>
          <t xml:space="preserve">en mayúscula sostenida, sin tildes ni caracteres especiales
</t>
        </r>
      </text>
    </comment>
    <comment ref="R13" authorId="0">
      <text>
        <r>
          <rPr>
            <sz val="9"/>
            <color indexed="8"/>
            <rFont val="Tahoma"/>
            <family val="2"/>
          </rPr>
          <t xml:space="preserve">Si la naturaleza jurídica es Consorcio o Unión Temporal debe diligenciar las columnas S y T
</t>
        </r>
      </text>
    </comment>
    <comment ref="W13" authorId="0">
      <text>
        <r>
          <rPr>
            <sz val="9"/>
            <color indexed="8"/>
            <rFont val="Tahoma"/>
            <family val="2"/>
          </rPr>
          <t xml:space="preserve">en mayúscula sostenida, sin tildes ni caracteres especiales. En filas independientes
</t>
        </r>
      </text>
    </comment>
    <comment ref="T13" authorId="0">
      <text>
        <r>
          <rPr>
            <sz val="9"/>
            <color indexed="8"/>
            <rFont val="Tahoma"/>
            <family val="2"/>
          </rPr>
          <t xml:space="preserve">en mayúscula sostenida, sin tildes ni caracteres especiales. En filas independientes
</t>
        </r>
      </text>
    </comment>
  </commentList>
</comments>
</file>

<file path=xl/sharedStrings.xml><?xml version="1.0" encoding="utf-8"?>
<sst xmlns="http://schemas.openxmlformats.org/spreadsheetml/2006/main" count="7548" uniqueCount="2154">
  <si>
    <t>1- INFORMACION GENERAL</t>
  </si>
  <si>
    <t>2- INFORMACION FINANCIERA</t>
  </si>
  <si>
    <t xml:space="preserve">3 - PLAZOS </t>
  </si>
  <si>
    <t>Número Contrato</t>
  </si>
  <si>
    <t>Año</t>
  </si>
  <si>
    <t xml:space="preserve">Tipo de contrato </t>
  </si>
  <si>
    <t>Modalidad de Selección</t>
  </si>
  <si>
    <t>Procedimiento o causal</t>
  </si>
  <si>
    <t>Objeto</t>
  </si>
  <si>
    <t>Número Programa</t>
  </si>
  <si>
    <t>Equivalencia número de programa</t>
  </si>
  <si>
    <t>Número Proyecto</t>
  </si>
  <si>
    <t>Valor Inicial del contrato</t>
  </si>
  <si>
    <t>Número de adiciones</t>
  </si>
  <si>
    <t xml:space="preserve">Valor total de adiciones </t>
  </si>
  <si>
    <t xml:space="preserve">Valor Final </t>
  </si>
  <si>
    <t>Fecha de suscripción (DD/MM/AAAA)</t>
  </si>
  <si>
    <t>Fecha de inicio (DD/MM/AAAA)</t>
  </si>
  <si>
    <t>Fecha de terminación (DD/MM/AAAA)</t>
  </si>
  <si>
    <t>Plazo en días</t>
  </si>
  <si>
    <t>Prorroga en días</t>
  </si>
  <si>
    <t>Celebrado o por iniciar</t>
  </si>
  <si>
    <t>En Ejecución</t>
  </si>
  <si>
    <t>Terminado</t>
  </si>
  <si>
    <t>Liquidado</t>
  </si>
  <si>
    <t>% Avance y/o Cumplimiento</t>
  </si>
  <si>
    <t>Seguros</t>
  </si>
  <si>
    <t>Contratación directa</t>
  </si>
  <si>
    <t>9. Nombre de quien diligencia el formato</t>
  </si>
  <si>
    <t>Cargo</t>
  </si>
  <si>
    <t>Dependencia</t>
  </si>
  <si>
    <t>Teléfono</t>
  </si>
  <si>
    <t>Correo Electrónico</t>
  </si>
  <si>
    <t>2. Sector</t>
  </si>
  <si>
    <t>Consultoría</t>
  </si>
  <si>
    <t>Interventoría</t>
  </si>
  <si>
    <t>Compraventa de bienes muebles</t>
  </si>
  <si>
    <t>Compraventa de bienes inmuebles</t>
  </si>
  <si>
    <t>Arrendamiento de bienes muebles</t>
  </si>
  <si>
    <t>Arrendamiento de bienes inmuebles</t>
  </si>
  <si>
    <t>Suministro</t>
  </si>
  <si>
    <t>Empréstitos</t>
  </si>
  <si>
    <t>Fiducia mercantil o encargo fiduciario</t>
  </si>
  <si>
    <t>Otros</t>
  </si>
  <si>
    <t>Tipo</t>
  </si>
  <si>
    <t>afectacion</t>
  </si>
  <si>
    <t>Obra pública</t>
  </si>
  <si>
    <t>Concurso de méritos</t>
  </si>
  <si>
    <t>Funcionamiento</t>
  </si>
  <si>
    <t>Inversión</t>
  </si>
  <si>
    <t>Contratación mínima cuantia</t>
  </si>
  <si>
    <t>Operación</t>
  </si>
  <si>
    <t>Contratos de prestación de servicios</t>
  </si>
  <si>
    <t>Selección abreviada</t>
  </si>
  <si>
    <t>Contratos de prestación de servicios profesionales y de apoyo a la gestión</t>
  </si>
  <si>
    <t>Licitación pública</t>
  </si>
  <si>
    <t>Régimen privado</t>
  </si>
  <si>
    <t>Régimen especial</t>
  </si>
  <si>
    <t xml:space="preserve">Subasta inversa </t>
  </si>
  <si>
    <t>Bolsas de productos</t>
  </si>
  <si>
    <t xml:space="preserve">Acuerdo marco de precios </t>
  </si>
  <si>
    <t xml:space="preserve">Concesión </t>
  </si>
  <si>
    <t xml:space="preserve">Selección abreviada por menor cuantía </t>
  </si>
  <si>
    <t>Convenios de cooperacion</t>
  </si>
  <si>
    <t>Contratos interadministrativos</t>
  </si>
  <si>
    <t>contratacion directa</t>
  </si>
  <si>
    <t xml:space="preserve">Convenios de apoyo y/o convenios de asociación </t>
  </si>
  <si>
    <t>Urgencia manifiesta</t>
  </si>
  <si>
    <t>Asociaciones público privadas</t>
  </si>
  <si>
    <t>Contratación de empréstitos</t>
  </si>
  <si>
    <t>Otros gastos</t>
  </si>
  <si>
    <t>Contratación de bienes y servicios en el sector Defensa y en el Departamento Administrativo de Seguridad, DAS</t>
  </si>
  <si>
    <t>Contratos para el desarrollo de actividades científicas y tecnológicas</t>
  </si>
  <si>
    <t>Contratos de encargo fiduciario que celebren las entidades territoriales cuando inician el Acuerdo de Reestructuración de Pasivos</t>
  </si>
  <si>
    <t>Cuando no exista pluralidad de oferentes en el mercado</t>
  </si>
  <si>
    <t>Prestación de servicios profesionales y de apoyo a la gestión, o para la ejecución de trabajos artísticos que sólo puedan encomendarse a determinadas personas naturales;</t>
  </si>
  <si>
    <t>El arrendamiento o adquisición de inmuebles</t>
  </si>
  <si>
    <t>Contratación de bienes y servicios de la Dirección Nacional de Inteligencia (DNI)</t>
  </si>
  <si>
    <t>Decreto 92 de 2017</t>
  </si>
  <si>
    <t>No aplica</t>
  </si>
  <si>
    <t>Prevención y atención de la maternidad y la paternidad tempranas</t>
  </si>
  <si>
    <t>Pilar 1 Igualdad de Calidad de Vida</t>
  </si>
  <si>
    <t>Desarrollo integral desde la gestación hasta la adolescencia</t>
  </si>
  <si>
    <t>Igualdad y autonomía para una Bogotá incluyente</t>
  </si>
  <si>
    <t>Familias protegidas y adaptadas al cambio climático</t>
  </si>
  <si>
    <t>Desarrollo integral para la felicidad y el ejercicio de la ciudadanía</t>
  </si>
  <si>
    <t>Calidad educativa para todos</t>
  </si>
  <si>
    <t>Inclusión educativa para la equidad</t>
  </si>
  <si>
    <t>Acceso con calidad a la educación superior</t>
  </si>
  <si>
    <t>Atención integral y eficiente en salud</t>
  </si>
  <si>
    <t>Modernización de la infraestructura física y tecnológica en salud</t>
  </si>
  <si>
    <t>Mejores oportunidades para el desarrollo a través de la cultura, la recreación y el deporte</t>
  </si>
  <si>
    <t>Mujeres protagonistas, activas y empoderadas en el cierre de brechas de género</t>
  </si>
  <si>
    <t>Infraestructura para el desarrollo del hábitat</t>
  </si>
  <si>
    <t>Pilar 2 Democracía Urbana</t>
  </si>
  <si>
    <t>Intervenciones integrales del hábitat</t>
  </si>
  <si>
    <t>Recuperación, incorporación, vida urbana y control de la ilegalidad</t>
  </si>
  <si>
    <t>Integración social para una ciudad de oportunidades</t>
  </si>
  <si>
    <t>Espacio público, derecho de todos</t>
  </si>
  <si>
    <t>Mejor movilidad para todos</t>
  </si>
  <si>
    <t>Seguridad y convivencia para todos</t>
  </si>
  <si>
    <t>Pilar 3 Construcción de Comunidad y Cultura Ciudadana</t>
  </si>
  <si>
    <t>Fortalecimiento del Sistema de Protección Integral a Mujeres Víctimas de Violencia - SOFIA</t>
  </si>
  <si>
    <t>Justicia para todos: consolidación del Sistema Distrital de Justicia</t>
  </si>
  <si>
    <t>Bogotá vive los derechos humanos</t>
  </si>
  <si>
    <t>Bogotá mejor para las víctimas, la paz y la reconciliación</t>
  </si>
  <si>
    <t>Equipo por la educación para el reencuentro, la reconciliación y la paz</t>
  </si>
  <si>
    <t>Cambio cultural y construcción del tejido social para la vida</t>
  </si>
  <si>
    <t>Información relevante e integral para la planeación territorial</t>
  </si>
  <si>
    <t>Eje Transversal 1 Nuevo Ordenamiento Territorial</t>
  </si>
  <si>
    <t>Proyectos urbanos integrales con visión de ciudad</t>
  </si>
  <si>
    <t>Suelo para reducir el déficit habitacional de suelo urbanizable, vivienda y soportes urbanos</t>
  </si>
  <si>
    <t>Articulación regional y planeación integral del transporte</t>
  </si>
  <si>
    <t>Financiación para el Desarrollo Territorial</t>
  </si>
  <si>
    <t>Fundamentar el desarrollo económico en la generación y uso del conocimiento para mejorar la competitividad de la Ciudad Región</t>
  </si>
  <si>
    <t>Eje Transversal 2 Desarrollo Económico basado en el conocimiento</t>
  </si>
  <si>
    <t>Generar alternativas de ingreso y empleo de mejor calidad</t>
  </si>
  <si>
    <t>Elevar la eficiencia de los mercados de la ciudad</t>
  </si>
  <si>
    <t>Mejorar y fortalecer el recaudo tributario de la ciudad e impulsar el uso de mecanismos de vinculación de capital privado</t>
  </si>
  <si>
    <t>Bogotá, ciudad inteligente</t>
  </si>
  <si>
    <t>Bogotá, una ciudad digital</t>
  </si>
  <si>
    <t>Consolidar el turismo como factor de desarrollo, confianza y felicidad para Bogotá Región</t>
  </si>
  <si>
    <t>Recuperación y manejo de la Estructura Ecológica Principal</t>
  </si>
  <si>
    <t>Eje Transversal 3 Sostenibilidad Ambiental basada en la eficiencia energética</t>
  </si>
  <si>
    <t>Ambiente sano para la equidad y disfrute del ciudadano</t>
  </si>
  <si>
    <t>Gestión de la huella ambiental urbana</t>
  </si>
  <si>
    <t>Desarrollo rural sostenible</t>
  </si>
  <si>
    <t>Transparencia, gestión pública y servicio a la ciudadanía</t>
  </si>
  <si>
    <t>Eje Transversal 4 Gobierno Legitimo, Fortalecimiento Local y Eficiencia</t>
  </si>
  <si>
    <t>Modernización institucional</t>
  </si>
  <si>
    <t>Gobierno y ciudadanía digital</t>
  </si>
  <si>
    <t>Gobernanza e influencia local, regional e internacional</t>
  </si>
  <si>
    <t>Afectación</t>
  </si>
  <si>
    <t>8. Presupuesto Comprometido Operación mediante contratos</t>
  </si>
  <si>
    <t>SECTOR</t>
  </si>
  <si>
    <t>Planeación</t>
  </si>
  <si>
    <t>Desarrollo Económico, Industria y Turismo</t>
  </si>
  <si>
    <t>Educación</t>
  </si>
  <si>
    <t>Salud</t>
  </si>
  <si>
    <t>Integración Social</t>
  </si>
  <si>
    <t>Cultura, Recreación y Deporte</t>
  </si>
  <si>
    <t>Ambiente</t>
  </si>
  <si>
    <t>Movilidad</t>
  </si>
  <si>
    <t>Hábitat</t>
  </si>
  <si>
    <t>Mujeres</t>
  </si>
  <si>
    <t>Seguridad, Convivencia y Justicia</t>
  </si>
  <si>
    <t>Gestión Juridíca</t>
  </si>
  <si>
    <t>descentralizado territorialmente</t>
  </si>
  <si>
    <t>Gestión Pública</t>
  </si>
  <si>
    <t>Gobierno</t>
  </si>
  <si>
    <t>Hacienda</t>
  </si>
  <si>
    <t>16 - AL</t>
  </si>
  <si>
    <t>1. Entidad</t>
  </si>
  <si>
    <t>Número de prórrogas</t>
  </si>
  <si>
    <t>Pilar /Eje / propósito</t>
  </si>
  <si>
    <t>Sistema Distrital de Cuidado</t>
  </si>
  <si>
    <t>Subsidios y transferencias para la equidad</t>
  </si>
  <si>
    <t>Igualdad de oportunidades y desarrollo de capacidades para las mujeres</t>
  </si>
  <si>
    <t>Movilidad social integral</t>
  </si>
  <si>
    <t>Prevención de la exclusión por razones étnicas, religiosas, sociales, políticas y de orientación sexual</t>
  </si>
  <si>
    <t>Promoción de la igualdad, el desarrollo de capacidades y el reconocimiento de las mujeres</t>
  </si>
  <si>
    <t>Mejora de la gestión de instituciones de salud</t>
  </si>
  <si>
    <t>Prevención y atención de maternidad temprana</t>
  </si>
  <si>
    <t>Prevención y cambios para mejorar la salud de la población</t>
  </si>
  <si>
    <t>Salud para la vida y el bienestar</t>
  </si>
  <si>
    <t>Salud y bienestar para niñas y niños</t>
  </si>
  <si>
    <t>Educación inicial: Bases sólidas para la vida.</t>
  </si>
  <si>
    <t>Educación para todos y todas: acceso y permanencia con equidad y énfasis en educación rural</t>
  </si>
  <si>
    <t>Formación integral: más y mejor tiempo en los colegios</t>
  </si>
  <si>
    <t>Plan Distrital de Lectura, Escritura y Oralidad: "Leer para la vida"</t>
  </si>
  <si>
    <t>Transformación pedagógica y mejoramiento de la gestión educativa. Es con los maestros y maestras.</t>
  </si>
  <si>
    <t>Jóvenes con capacidades: Proyecto de vida para la ciudadanía, la innovación y el trabajo del siglo XXI</t>
  </si>
  <si>
    <t>Cierre de brechas para la inclusión productiva urbano rural</t>
  </si>
  <si>
    <t>Vivienda y entornos dignos en el territorio urbano y rural</t>
  </si>
  <si>
    <t>Bogotá, referente en cultura, deporte, recreación y actividad física, con parques para el desarrollo y la salud</t>
  </si>
  <si>
    <t>Creación y vida cotidiana: Apropiación ciudadana del arte, la cultura y el patrimonio, para la democracia cultural</t>
  </si>
  <si>
    <t>Transformación cultural para la conciencia ambiental y el cuidado de la fauna doméstica</t>
  </si>
  <si>
    <t>Cambio cultural para la gestión de la crisis climática</t>
  </si>
  <si>
    <t>Bogotá protectora de sus recursos naturales</t>
  </si>
  <si>
    <t>Asentamientos y entornos protectores</t>
  </si>
  <si>
    <t>Eficiencia en la atención de emergencias</t>
  </si>
  <si>
    <t xml:space="preserve"> Protección y valoración del patrimonio tangible e intangible en Bogotá y la región</t>
  </si>
  <si>
    <t>Revitalización urbana para la competitividad</t>
  </si>
  <si>
    <t>Más árboles y más y mejor espacio público</t>
  </si>
  <si>
    <t>Bogotá protectora de los animales</t>
  </si>
  <si>
    <t>Manejo y prevención de contaminación</t>
  </si>
  <si>
    <t>Manejo y saneamiento de los cuerpos de agua</t>
  </si>
  <si>
    <t>Provisión y mejoramiento de servicios públicos</t>
  </si>
  <si>
    <t>Ecoeficiencia, reciclaje, manejo de residuos e inclusión de la población recicladora</t>
  </si>
  <si>
    <t>Bogotá territorio de paz y atención integral a las víctimas del conflicto armado</t>
  </si>
  <si>
    <t>Más mujeres viven una vida libre de violencias, se sienten seguras y acceden con confianza al sistema de justicia</t>
  </si>
  <si>
    <t>Sin machismo ni violencias contra las mujeres, las niñas y los niños</t>
  </si>
  <si>
    <t>Conciencia y cultura ciudadana para la seguridad, la convivencia y la construcción de confianza</t>
  </si>
  <si>
    <t>Cultura ciudadana para la confianza, la convivencia y la participación desde la vida cotidiana</t>
  </si>
  <si>
    <t>Autoconciencia, respeto y cuidado en el espacio público</t>
  </si>
  <si>
    <t>Espacio público más seguro y construido colectivamente</t>
  </si>
  <si>
    <t>Atención a jóvenes y adultos infractores con impacto en su proyecto de vida</t>
  </si>
  <si>
    <t>Calidad de Vida y Derechos de la Población privada de la libertad</t>
  </si>
  <si>
    <t>Plataforma institucional para la seguridad y justicia</t>
  </si>
  <si>
    <t>Propósito 1: Hacer un nuevo contrato social para incrementar la inclusión social, productiva y política</t>
  </si>
  <si>
    <t>Propósito 3: Inspirar confianza y legitimidad para vivir sin miedo y ser epicentro de cultura ciudadana, paz y reconciliación</t>
  </si>
  <si>
    <t>Propósito 4: Hacer de Bogotá Región un modelo de movilidad multimodal, incluyente y sostenible</t>
  </si>
  <si>
    <t>Movilidad segura, sostenible y accesible</t>
  </si>
  <si>
    <t>Red de metros</t>
  </si>
  <si>
    <t>Propósito 5: Construir Bogotá - Región con gobierno abierto, transparente y ciudadanía consciente</t>
  </si>
  <si>
    <t>Gobierno Abierto</t>
  </si>
  <si>
    <t>Integración regional, distrital y local</t>
  </si>
  <si>
    <t>Información para la toma de decisiones</t>
  </si>
  <si>
    <t>Transformación digital y gestión de TIC para un territorio inteligente</t>
  </si>
  <si>
    <t>Fortalecimiento de cultura ciudadana y su institucionalidad</t>
  </si>
  <si>
    <t>Gestión pública efectiva</t>
  </si>
  <si>
    <t>Gestión pública local</t>
  </si>
  <si>
    <t>4. CESION</t>
  </si>
  <si>
    <t>Nombre cesionario</t>
  </si>
  <si>
    <t>Valor cesión</t>
  </si>
  <si>
    <t>Fecha cesión
(DD/MM/AAAA)</t>
  </si>
  <si>
    <t>Número de proceso contractual 
SECOP</t>
  </si>
  <si>
    <t>No. Programa</t>
  </si>
  <si>
    <t>SECOP I</t>
  </si>
  <si>
    <t>SECOP II</t>
  </si>
  <si>
    <t>Valor total reducciones 
(En valor negativo)</t>
  </si>
  <si>
    <t>Propósito 2 : Cambiar Nuestros Hábitos de Vida para Reverdecer a Bogotá y Adaptarnos y Mitigar la Crisis Climática</t>
  </si>
  <si>
    <t>Bogotá Mejor para Todos</t>
  </si>
  <si>
    <t>Un Nuevo Contrato Social y Ambiental para la Bogotá del Siglo XXI</t>
  </si>
  <si>
    <t>7. Presupuesto Disponible Operación (Régimen Privado)</t>
  </si>
  <si>
    <t>Plan de Desarrollo Distrital</t>
  </si>
  <si>
    <t>Programa</t>
  </si>
  <si>
    <t>PDD</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</si>
  <si>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</si>
  <si>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</si>
  <si>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</si>
  <si>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</si>
  <si>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</si>
  <si>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</si>
  <si>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</si>
  <si>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</si>
  <si>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</si>
  <si>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</si>
  <si>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</si>
  <si>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</si>
  <si>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</si>
  <si>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</si>
  <si>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</si>
  <si>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</si>
  <si>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</si>
  <si>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</si>
  <si>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</si>
  <si>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</si>
  <si>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</si>
  <si>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</si>
  <si>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</si>
  <si>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</si>
  <si>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</si>
  <si>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</si>
  <si>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</si>
  <si>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</si>
  <si>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</si>
  <si>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</si>
  <si>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</si>
  <si>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</si>
  <si>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</si>
  <si>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</si>
  <si>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</si>
  <si>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</si>
  <si>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</si>
  <si>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</si>
  <si>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</si>
  <si>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</si>
  <si>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</si>
  <si>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</si>
  <si>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</si>
  <si>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</si>
  <si>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</si>
  <si>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</si>
  <si>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</si>
  <si>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</si>
  <si>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</si>
  <si>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</si>
  <si>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</si>
  <si>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</si>
  <si>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</si>
  <si>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</si>
  <si>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</si>
  <si>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</si>
  <si>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</si>
  <si>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Acuerdo 761 2020</t>
  </si>
  <si>
    <t>Pag. 51</t>
  </si>
  <si>
    <t>Bogotá rural</t>
  </si>
  <si>
    <t>Bogotá región emprendedora e innovadora</t>
  </si>
  <si>
    <t>Bogotá región productiva y competitiva</t>
  </si>
  <si>
    <t>Bogotá - región, el mejor destino para visitar</t>
  </si>
  <si>
    <t>Naturaleza Jurídica</t>
  </si>
  <si>
    <t>Número de proponentes</t>
  </si>
  <si>
    <t>Link proceso SECOP</t>
  </si>
  <si>
    <t>Giros (Valor en pesos)</t>
  </si>
  <si>
    <t>Persona Natural</t>
  </si>
  <si>
    <t>Persona Jurídica</t>
  </si>
  <si>
    <t>Unión Temporal</t>
  </si>
  <si>
    <t>Consorcio</t>
  </si>
  <si>
    <t>5. ESTADO</t>
  </si>
  <si>
    <t>6. %  Avance y/o cumplimiento</t>
  </si>
  <si>
    <t>Número  de Identificación del cesionario
(NIT sin digito de verificación)</t>
  </si>
  <si>
    <t>VEEDURIA DISTRITAL - INFORMACIÓN GESTION CONTRACTUAL</t>
  </si>
  <si>
    <t>3. Presupuesto Disponible Inversión Directa PREDIS (BOGDATA)</t>
  </si>
  <si>
    <t>4. Presupuesto Comprometido de Inversión Directa según PREDIS (BOGDATA)</t>
  </si>
  <si>
    <t>5. Presupuesto Disponible Funcionamiento PREDIS (BOGDATA)</t>
  </si>
  <si>
    <t>6. Presupuesto Comprometido Funcionamiento según PREDIS (BOGDATA)</t>
  </si>
  <si>
    <t>% Participación (indicar solo el numero del porcentaje, sin caracteres especiales)</t>
  </si>
  <si>
    <t>Número  de Identificación del contratista
(Cédula o NIT sin puntos, comas ni caracteres especiales y sin digito de verificación)</t>
  </si>
  <si>
    <t>Número  de Identificación del integrante del Consorcio o U.T.
(Cédula o NIT sin puntos, comas ni caracteres especiales y sin digito de verificación)</t>
  </si>
  <si>
    <t>Nombre del Integrante del Consorcio o U.T. y Tipo societario
 (Según el caso: nombres y apellidos o razón social y tipo societario)</t>
  </si>
  <si>
    <t>Nombre del contratista
  (según el caso: nombres y apellidos o Razón social y Tipo societario)</t>
  </si>
  <si>
    <t>DEL 1 DE ENERO AL 31 DE DICIEMBRE DE 2021</t>
  </si>
  <si>
    <t>Propósito</t>
  </si>
  <si>
    <t>Total</t>
  </si>
  <si>
    <t>353A</t>
  </si>
  <si>
    <t>353B</t>
  </si>
  <si>
    <t>354C</t>
  </si>
  <si>
    <t>FDLE-CD-001-2021</t>
  </si>
  <si>
    <t>FDLE-CD-002-2021</t>
  </si>
  <si>
    <t>FDLE-CD-003-2021</t>
  </si>
  <si>
    <t>FDLE-CD-004-2021</t>
  </si>
  <si>
    <t>FDLE-CD-005-2021</t>
  </si>
  <si>
    <t>FDLE-CD-006-2021</t>
  </si>
  <si>
    <t>FDLE-CD-007-2021</t>
  </si>
  <si>
    <t>FDLE-CD-008-2021</t>
  </si>
  <si>
    <t>FDLE-CD-009-2021</t>
  </si>
  <si>
    <t>FDLE-CD-010-2021</t>
  </si>
  <si>
    <t>FDLE-CD-012-2021</t>
  </si>
  <si>
    <t>FDLE-CD-013-2021</t>
  </si>
  <si>
    <t>FDLE-CD-014-2021</t>
  </si>
  <si>
    <t>FDLE-CD-015-2021</t>
  </si>
  <si>
    <t>FDLE-CD-016-2021</t>
  </si>
  <si>
    <t>FDLE-CD-017-2021</t>
  </si>
  <si>
    <t>FDLE-CD-018-2021</t>
  </si>
  <si>
    <t>FDLE-CD-019-2021</t>
  </si>
  <si>
    <t>FDLE-CD-020-2021</t>
  </si>
  <si>
    <t>FDLE-CD-021-2021</t>
  </si>
  <si>
    <t>FDLE-CD-022-2021</t>
  </si>
  <si>
    <t>FDLE-CD-023-2021</t>
  </si>
  <si>
    <t>FDLE-CD-024-2021</t>
  </si>
  <si>
    <t>FDLE-CD-025-2021</t>
  </si>
  <si>
    <t>FDLE-CD-26-2021</t>
  </si>
  <si>
    <t>FDLE-CD-027-2021</t>
  </si>
  <si>
    <t>FDLE-CD-028-2021</t>
  </si>
  <si>
    <t>FDLE-CD-29-2021</t>
  </si>
  <si>
    <t>FDLE-CD-030-2021</t>
  </si>
  <si>
    <t>FDLE-CD-031-2021</t>
  </si>
  <si>
    <t>FDLE-CD-032-2021</t>
  </si>
  <si>
    <t>FDLE-CD-033-2021</t>
  </si>
  <si>
    <t>FDLE-CD-034-2021</t>
  </si>
  <si>
    <t>FDLE-SMC-035-2021</t>
  </si>
  <si>
    <t>FDLE-CD-036-2021</t>
  </si>
  <si>
    <t>FDLE-CD-037-2021</t>
  </si>
  <si>
    <t>FDLE-CD-38-2021</t>
  </si>
  <si>
    <t>FDLE-CD-39-2021</t>
  </si>
  <si>
    <t>FDLE-CD-040-2021</t>
  </si>
  <si>
    <t>FDLE-CD-041-2021</t>
  </si>
  <si>
    <t>FDLE-CD-042-2021</t>
  </si>
  <si>
    <t>FDLE-CD-43-2021</t>
  </si>
  <si>
    <t>FDLE-CD-44-2021</t>
  </si>
  <si>
    <t>FDLE-CD-45-2021</t>
  </si>
  <si>
    <t>FDLE-CD-046-2021</t>
  </si>
  <si>
    <t>FDLE-CD-047-2021</t>
  </si>
  <si>
    <t>FDLE-CD-48-2021</t>
  </si>
  <si>
    <t>FDLE-CD-049-2021</t>
  </si>
  <si>
    <t>FDLE-CD-50-2021</t>
  </si>
  <si>
    <t>FDLE-CD-051-2021</t>
  </si>
  <si>
    <t>FDLE-CD-052-2021</t>
  </si>
  <si>
    <t>FDLE-CD-53-2021</t>
  </si>
  <si>
    <t>FDLE-CD-54-2021</t>
  </si>
  <si>
    <t>FDLE-CD-55-2021</t>
  </si>
  <si>
    <t>FDLE-CD-56-2021</t>
  </si>
  <si>
    <t>FDLE-CD-57-2021</t>
  </si>
  <si>
    <t>FDLE-CD-58-2021</t>
  </si>
  <si>
    <t>FDLE-CD-59-2021</t>
  </si>
  <si>
    <t>FDLE-CD-060-2021</t>
  </si>
  <si>
    <t>FDLE-CD-061-2021</t>
  </si>
  <si>
    <t>FDLE-CD-062-2021</t>
  </si>
  <si>
    <t>FDLE-CD-063-2021</t>
  </si>
  <si>
    <t>FDLE-CD-65-2021</t>
  </si>
  <si>
    <t>FDLE-CD-66-2021</t>
  </si>
  <si>
    <t>FDLE-CD-67-2021</t>
  </si>
  <si>
    <t>FDLE-CD-68-2021</t>
  </si>
  <si>
    <t>FDLE-CD-69-2021</t>
  </si>
  <si>
    <t>FDLE-CD-70-2021</t>
  </si>
  <si>
    <t>FDLE-CD-071-2021</t>
  </si>
  <si>
    <t>FDLE-CD-072-2021</t>
  </si>
  <si>
    <t>FDLE-CD-073-2021</t>
  </si>
  <si>
    <t>FDLE-CD-074-2021</t>
  </si>
  <si>
    <t>FDLE-CD-075-2021</t>
  </si>
  <si>
    <t>FDLE-CD-076-2021</t>
  </si>
  <si>
    <t>FDLE-CD-077-2021</t>
  </si>
  <si>
    <t>FDLE-CD-078-2021</t>
  </si>
  <si>
    <t>FDLE-CD-79-2021</t>
  </si>
  <si>
    <t>FDLE-CD-80-2021</t>
  </si>
  <si>
    <t>FDLE-CD-81-2021</t>
  </si>
  <si>
    <t>FDLE-CD-82-2021</t>
  </si>
  <si>
    <t>FDLE-CD-83-2021</t>
  </si>
  <si>
    <t>FDLE-CD-84-2021</t>
  </si>
  <si>
    <t>FDLE-CD-85-2021</t>
  </si>
  <si>
    <t>FDLE-CD-86-2021</t>
  </si>
  <si>
    <t>FDLE-CD-87-2021</t>
  </si>
  <si>
    <t>FDLE-CD-88-2021</t>
  </si>
  <si>
    <t>FDLE-CD-89-2021</t>
  </si>
  <si>
    <t>FDLE-CD-90-2021</t>
  </si>
  <si>
    <t>FDLE-CD-91-2021</t>
  </si>
  <si>
    <t>FDLE-CD-92-2021</t>
  </si>
  <si>
    <t>FDLE-CD-93-2021</t>
  </si>
  <si>
    <t>FDLE-CD-94-2021</t>
  </si>
  <si>
    <t>FDLE-CD-95-2021</t>
  </si>
  <si>
    <t>FDLE-CD-96-2021</t>
  </si>
  <si>
    <t>FDLE-CD-97-2021</t>
  </si>
  <si>
    <t>FDLE-CD-98-2021</t>
  </si>
  <si>
    <t>FDLECD-99-2021</t>
  </si>
  <si>
    <t>FDLE-CD-100-2021</t>
  </si>
  <si>
    <t>FDLE-CD-101-2021</t>
  </si>
  <si>
    <t>FDLE-CD-102-2021</t>
  </si>
  <si>
    <t>FDLE-CD-103-2021</t>
  </si>
  <si>
    <t>FDLE-CD-104-2021</t>
  </si>
  <si>
    <t>FDLE-CD-105-2021</t>
  </si>
  <si>
    <t>FDLE-CD-106-2021</t>
  </si>
  <si>
    <t>FDLE-CD-107-2021</t>
  </si>
  <si>
    <t>FDLE-CD-108-2021</t>
  </si>
  <si>
    <t>FDLE-CD-109-2021</t>
  </si>
  <si>
    <t>FDLE-CD-110-2021</t>
  </si>
  <si>
    <t>FDLE-CD-111-2021</t>
  </si>
  <si>
    <t>FDLE-CD-112-2021</t>
  </si>
  <si>
    <t>FDLE-CD-113-2021</t>
  </si>
  <si>
    <t>FDLE-CD-114-2021</t>
  </si>
  <si>
    <t>FDLE-CD-115-2021</t>
  </si>
  <si>
    <t>FDLE-CD-116-2021</t>
  </si>
  <si>
    <t>FDLE-CD-117-2021</t>
  </si>
  <si>
    <t>FDLE-CD-118-2021</t>
  </si>
  <si>
    <t>FDLEC-CD-119-2021</t>
  </si>
  <si>
    <t>FDLE-CD-120-2021</t>
  </si>
  <si>
    <t>FDLE-CD-121-2021</t>
  </si>
  <si>
    <t>FDLE-CD-122-2021</t>
  </si>
  <si>
    <t>FDLE-CD-123-2021</t>
  </si>
  <si>
    <t>FDLE-CD-124-2021</t>
  </si>
  <si>
    <t>FDLE-CD-125-2021</t>
  </si>
  <si>
    <t>FDLE-CD-126-2021</t>
  </si>
  <si>
    <t>FDLE-CD-127-2021</t>
  </si>
  <si>
    <t>FDLE-CD-129-2021</t>
  </si>
  <si>
    <t>FDLE-CD-130-2021</t>
  </si>
  <si>
    <t>FDLE-CD-131-2021</t>
  </si>
  <si>
    <t>FDLE-CD-132-2021</t>
  </si>
  <si>
    <t>FDLE-CD-133-2021</t>
  </si>
  <si>
    <t>FDLE-CD-134-2021</t>
  </si>
  <si>
    <t>FDLE-CD-135-2021</t>
  </si>
  <si>
    <t>FDLE-CD-136-2021</t>
  </si>
  <si>
    <t>FDLE-CD-137-2021</t>
  </si>
  <si>
    <t>FDLE-CD-138-2021</t>
  </si>
  <si>
    <t>FDLE-CD-139- 2021</t>
  </si>
  <si>
    <t>FDLE-CD-140-2021</t>
  </si>
  <si>
    <t>FDLE-CD-141-2021</t>
  </si>
  <si>
    <t>FDLE-CD-142-2021</t>
  </si>
  <si>
    <t>FDLE-CD-143-2021</t>
  </si>
  <si>
    <t>FDLE-CD-144-2021</t>
  </si>
  <si>
    <t>FDLE-CD-145-2021</t>
  </si>
  <si>
    <t>FDLE-CD-146-2021</t>
  </si>
  <si>
    <t>FDLE-CD-147-2021</t>
  </si>
  <si>
    <t>FDLE-CD-148-2021</t>
  </si>
  <si>
    <t>FDLE-CD-149-2021</t>
  </si>
  <si>
    <t>FDLE-CD-150-2021</t>
  </si>
  <si>
    <t>FDLE-CD-151-2021</t>
  </si>
  <si>
    <t>FDLE-CD-152-2021</t>
  </si>
  <si>
    <t>FDLE-CD-153-2021</t>
  </si>
  <si>
    <t>FDLE-CD-154-2021</t>
  </si>
  <si>
    <t>FDLE-CD-155-2021</t>
  </si>
  <si>
    <t>FDLE-CD-156-2021</t>
  </si>
  <si>
    <t>FDLE-CD-157-2021</t>
  </si>
  <si>
    <t>FDLE-CD-158-2021</t>
  </si>
  <si>
    <t>FDLE-CD-159-2021</t>
  </si>
  <si>
    <t>FDLE-CD-161-2021</t>
  </si>
  <si>
    <t>FDLE-SASI-162-2021</t>
  </si>
  <si>
    <t>FDLE-CD-163-2021</t>
  </si>
  <si>
    <t>FDLE-CD-164-2021</t>
  </si>
  <si>
    <t>FDLE-CD-165-2021</t>
  </si>
  <si>
    <t>FDLE-CD-166-2021</t>
  </si>
  <si>
    <t>FDLE-CD-167- 2021</t>
  </si>
  <si>
    <t>FDLE-CD-168-2021</t>
  </si>
  <si>
    <t>FDLE-CD-169-2021</t>
  </si>
  <si>
    <t>FDLE-CD-170-2021</t>
  </si>
  <si>
    <t>FDLE-CD-171-2021</t>
  </si>
  <si>
    <t>FDLE-CD-172-2021</t>
  </si>
  <si>
    <t>FDLE-CD-173-2021</t>
  </si>
  <si>
    <t>FDLE-CD-174-2021</t>
  </si>
  <si>
    <t>FDLE-CD-175-2021</t>
  </si>
  <si>
    <t>FDLE-CD-176-2021</t>
  </si>
  <si>
    <t>FDLE-CD-177-2021</t>
  </si>
  <si>
    <t>FDLE-CD-178-2021</t>
  </si>
  <si>
    <t>FDLE-CD-179-2021</t>
  </si>
  <si>
    <t>FDLE-CD-180-2021</t>
  </si>
  <si>
    <t>FDLE-CD-181-2021</t>
  </si>
  <si>
    <t>FDLE-CD-182-2021</t>
  </si>
  <si>
    <t>FDLE-CD-183-2021</t>
  </si>
  <si>
    <t>FDLE-CD-184-2021</t>
  </si>
  <si>
    <t>FDLE-CD- 185-2021</t>
  </si>
  <si>
    <t>FDLE-CD-186-2021</t>
  </si>
  <si>
    <t>FDLE-CD-187-2021</t>
  </si>
  <si>
    <t>FDLE-CD-188-2021</t>
  </si>
  <si>
    <t>FDLE-CD-189-2021</t>
  </si>
  <si>
    <t>FDLE-CD-190-2021</t>
  </si>
  <si>
    <t>FDLE-CD-191-2021</t>
  </si>
  <si>
    <t>FDLE-CD-192-2021</t>
  </si>
  <si>
    <t>FDLE-CD-193-2021</t>
  </si>
  <si>
    <t>FDLE-CD-194-2021</t>
  </si>
  <si>
    <t>FDLE-CD-195-2021</t>
  </si>
  <si>
    <t>FDLE-CD-196-2021</t>
  </si>
  <si>
    <t>FDLE-CD-197-2021</t>
  </si>
  <si>
    <t>FDLE-CD-198-2021</t>
  </si>
  <si>
    <t>FDLE-CD-199-2021</t>
  </si>
  <si>
    <t>FDLE-CD-200-2021</t>
  </si>
  <si>
    <t>FDLE-CD-201-2021</t>
  </si>
  <si>
    <t>FDLE-CD-202-2021</t>
  </si>
  <si>
    <t>FDLE-CD-203-2021</t>
  </si>
  <si>
    <t>FDLE-CD-204-2021</t>
  </si>
  <si>
    <t>FDLE-CD-205-2021</t>
  </si>
  <si>
    <t>FDLE-CD-206-2021</t>
  </si>
  <si>
    <t>FDLE-CD-207-2021</t>
  </si>
  <si>
    <t>FDLE-CD-209-2021</t>
  </si>
  <si>
    <t>FDLE-CD-210-2021</t>
  </si>
  <si>
    <t>FDLE-CD-211-2021</t>
  </si>
  <si>
    <t>FDLE-CD-212-2021</t>
  </si>
  <si>
    <t>FDLE-CD-213-2021</t>
  </si>
  <si>
    <t>FDLE-CD-214-2021</t>
  </si>
  <si>
    <t>FDLE-CD-215-2021</t>
  </si>
  <si>
    <t>FDLE-CD-216-2021</t>
  </si>
  <si>
    <t>FDLE-CD-217-2021</t>
  </si>
  <si>
    <t>FDLE-CD-218-2021</t>
  </si>
  <si>
    <t>FDLE-CD-219-2021</t>
  </si>
  <si>
    <t>FDLE-CD-220-2021</t>
  </si>
  <si>
    <t>FDLE-CD-221-2021</t>
  </si>
  <si>
    <t>FDLE-CD-222-2021</t>
  </si>
  <si>
    <t>FDLE-CD-223-2021</t>
  </si>
  <si>
    <t>FDLE-SMC-224-2021</t>
  </si>
  <si>
    <t>FDLE-CD-225-2021</t>
  </si>
  <si>
    <t>FDLE-CD-226-2021</t>
  </si>
  <si>
    <t>FDLE-CD-227-2021</t>
  </si>
  <si>
    <t>FDLE-CD-229-2021</t>
  </si>
  <si>
    <t>FDLE-CD-230-2021</t>
  </si>
  <si>
    <t>FDLE-SASI-231-2021</t>
  </si>
  <si>
    <t>FDLE-CD-232-2021</t>
  </si>
  <si>
    <t>FDLE-CD-233- 2021</t>
  </si>
  <si>
    <t>FDLE-CD-234-2021</t>
  </si>
  <si>
    <t>FDLE-CD-235-2021</t>
  </si>
  <si>
    <t>FDLE-CD-236-2021</t>
  </si>
  <si>
    <t>FDLE-CD-237-2021</t>
  </si>
  <si>
    <t>FDLE-CD-238-2021</t>
  </si>
  <si>
    <t>FDLE-CD-239-2021</t>
  </si>
  <si>
    <t>FDLE-CD-240-2021</t>
  </si>
  <si>
    <t>FDLE-CD-241-2021</t>
  </si>
  <si>
    <t>FDLE-LP-242-2021</t>
  </si>
  <si>
    <t>FDLE-CD-243-2021</t>
  </si>
  <si>
    <t>FDLE-CD-244-2021</t>
  </si>
  <si>
    <t>FDLE-CD-245-2021</t>
  </si>
  <si>
    <t>FDLE-CD-246-2021</t>
  </si>
  <si>
    <t>FDLE-CD-247-2021</t>
  </si>
  <si>
    <t>FDLE-CD-248-2021</t>
  </si>
  <si>
    <t>FDLE-CD-249-2021</t>
  </si>
  <si>
    <t>FDLE-CD-250-2021</t>
  </si>
  <si>
    <t>FDLE-CD-251-2021</t>
  </si>
  <si>
    <t>FDLE-CD-252-2021</t>
  </si>
  <si>
    <t>FDLE-CD-253-2021</t>
  </si>
  <si>
    <t>FDLE-CD-254-2021</t>
  </si>
  <si>
    <t>FDLE-CD-255-2021</t>
  </si>
  <si>
    <t>FDEL-CD-256-2021</t>
  </si>
  <si>
    <t>FDLE-CD-257-2021</t>
  </si>
  <si>
    <t>FDLE-CD-258-2021</t>
  </si>
  <si>
    <t>FDLE-CD-259-2021</t>
  </si>
  <si>
    <t>FDLE-CD-260-2021</t>
  </si>
  <si>
    <t>FDLE-CD-261-2021</t>
  </si>
  <si>
    <t>FDLE-CD-262-2021</t>
  </si>
  <si>
    <t>FDLE-CD-263-2021</t>
  </si>
  <si>
    <t>FDLE-CD-264-2021</t>
  </si>
  <si>
    <t>FDLE-CD-265-2021</t>
  </si>
  <si>
    <t>FDLE-CD-266-2021</t>
  </si>
  <si>
    <t>FDLE-CD-267-2021</t>
  </si>
  <si>
    <t>FDLE-CD-268-2021</t>
  </si>
  <si>
    <t>FDLE-CD-269-2021</t>
  </si>
  <si>
    <t>FDLE-CD-270-2021</t>
  </si>
  <si>
    <t>FDLE-CD-271-2021</t>
  </si>
  <si>
    <t>FDLE-CD-272-2021</t>
  </si>
  <si>
    <t>FDLE-CD-273-2021</t>
  </si>
  <si>
    <t>FDLE-CD-274-2021</t>
  </si>
  <si>
    <t>FDLE-CD-299-2021</t>
  </si>
  <si>
    <t>FDLE-CD-276-2021</t>
  </si>
  <si>
    <t>FDLE-CD-277-2021</t>
  </si>
  <si>
    <t>FDLE-CD-278-2021</t>
  </si>
  <si>
    <t>FDLE-CD-280-2021</t>
  </si>
  <si>
    <t>FDLE-CD-281-2021</t>
  </si>
  <si>
    <t>FDLE-CD-282-2021</t>
  </si>
  <si>
    <t>FDLE-CD-283-2021</t>
  </si>
  <si>
    <t>FDLE-CD-284-2021</t>
  </si>
  <si>
    <t>FDLE-CD-285-2021</t>
  </si>
  <si>
    <t>FDLE-SASI-286-2021</t>
  </si>
  <si>
    <t>FDLE-CD-287-2021</t>
  </si>
  <si>
    <t>FDLE-CD-288-2021</t>
  </si>
  <si>
    <t>FDLE-CD-289-2021</t>
  </si>
  <si>
    <t>FDLE- SAMC-290-2021</t>
  </si>
  <si>
    <t>FDLE-CD-291-2021</t>
  </si>
  <si>
    <t>FDLE-CD-292-2021</t>
  </si>
  <si>
    <t>FDLE-CD-293-2021</t>
  </si>
  <si>
    <t>FDLE-CD-294-2021</t>
  </si>
  <si>
    <t>FDLE-CD-295-2021</t>
  </si>
  <si>
    <t>FDLE-CD-296-2021</t>
  </si>
  <si>
    <t>FDLE-SASI-297-2021</t>
  </si>
  <si>
    <t>FDLE-SMC-298-2021</t>
  </si>
  <si>
    <t>FDLE-CD-275-2021</t>
  </si>
  <si>
    <t>FDLE-CD-300-2021</t>
  </si>
  <si>
    <t>FDLE-CD-301-2021</t>
  </si>
  <si>
    <t>FDEL-CD-302-2021</t>
  </si>
  <si>
    <t>FDLE-CD-304-2021</t>
  </si>
  <si>
    <t>FDLE-CD-305-2021</t>
  </si>
  <si>
    <t>FDLE-CD-307-2021</t>
  </si>
  <si>
    <t xml:space="preserve">FDLE-CD-308-2021 </t>
  </si>
  <si>
    <t>FDLE-CD-309-2021</t>
  </si>
  <si>
    <t>FDLE-CD-310-2021</t>
  </si>
  <si>
    <t>FDLE-CD-311-2021</t>
  </si>
  <si>
    <t>FDLE-CD-312-2021</t>
  </si>
  <si>
    <t>FDLE-CD-313-2021</t>
  </si>
  <si>
    <t>FDLE-CD-314-2021</t>
  </si>
  <si>
    <t>FDLE-CD-315-2021</t>
  </si>
  <si>
    <t>FDLE-CD-316-2021</t>
  </si>
  <si>
    <t>FDLE-CD-317-2021</t>
  </si>
  <si>
    <t>FDLE-CD-318-2021</t>
  </si>
  <si>
    <t>FDLE-CD-319-2021</t>
  </si>
  <si>
    <t>FDLE-CD-322-2021</t>
  </si>
  <si>
    <t>FDLE-SMC-323-2021</t>
  </si>
  <si>
    <t>FDLE-SAMC-324-2021</t>
  </si>
  <si>
    <t>FDLE-SMC-325-2021</t>
  </si>
  <si>
    <t>FDLE-SAMC-355-2021</t>
  </si>
  <si>
    <t>FDLE-SASI-373-2021</t>
  </si>
  <si>
    <t>FDLE- SAMC-329-2021</t>
  </si>
  <si>
    <t>FDLE-CD-332-2021</t>
  </si>
  <si>
    <t>FDLE-CD-333-2021</t>
  </si>
  <si>
    <t>FDLE-LP--336-2021</t>
  </si>
  <si>
    <t>FDLE-SASI-337-2021</t>
  </si>
  <si>
    <t>FDLE-CD-338-2021</t>
  </si>
  <si>
    <t>FDLE-CD-339-2021</t>
  </si>
  <si>
    <t>FDLE-CD-340-2021</t>
  </si>
  <si>
    <t>FDLE-CD-342-2021</t>
  </si>
  <si>
    <t>FDLE-CD-343-2021</t>
  </si>
  <si>
    <t>FDLE-CD-345-2021</t>
  </si>
  <si>
    <t>FDLE-CD-347-2021</t>
  </si>
  <si>
    <t>FDLE-CD-349-2021</t>
  </si>
  <si>
    <t>FDLE-CD-351-2021</t>
  </si>
  <si>
    <t>FDLE-CD-356-2021</t>
  </si>
  <si>
    <t>FDLE-CD-358-2021</t>
  </si>
  <si>
    <t>FDLE–SMC-359-2021</t>
  </si>
  <si>
    <t>FDLE-CD-360-2021</t>
  </si>
  <si>
    <t>FDLE-CD-361-2021</t>
  </si>
  <si>
    <t>FDLE-CD-362-2021</t>
  </si>
  <si>
    <t>FDLE-CD-363-2021</t>
  </si>
  <si>
    <t>FDLE-CD-364-2021</t>
  </si>
  <si>
    <t>FDLE-CD-366-2021</t>
  </si>
  <si>
    <t>FDLE-CD-367-2021</t>
  </si>
  <si>
    <t>FDLE-CD-368-2021</t>
  </si>
  <si>
    <t>FDLE-CD-369-2021</t>
  </si>
  <si>
    <t>FDLE-LP-370-2021</t>
  </si>
  <si>
    <t>FDLE-LP-371-2021</t>
  </si>
  <si>
    <t>FDLE-LP-372-2021</t>
  </si>
  <si>
    <t>FDLE-CD-374-2021</t>
  </si>
  <si>
    <t>FDLE-SMC- 375- 2021</t>
  </si>
  <si>
    <t xml:space="preserve">  FDLE-LP-376-2021</t>
  </si>
  <si>
    <t>FDLE-CD-377-2021</t>
  </si>
  <si>
    <t>FDLE-CD- 378-2021</t>
  </si>
  <si>
    <t>FDLE-LP-379-2021</t>
  </si>
  <si>
    <t>FDLE-CMA-380-2021</t>
  </si>
  <si>
    <t>FDLE-CD-381-2021</t>
  </si>
  <si>
    <t>FDLE-CD-382-2021</t>
  </si>
  <si>
    <t>FDLE-LP-384-2021</t>
  </si>
  <si>
    <t>FDLE-LP-385-2021</t>
  </si>
  <si>
    <t>FDLE-LP-386-2021</t>
  </si>
  <si>
    <t>FDLE-LP-387-2021</t>
  </si>
  <si>
    <t>FDLE-LP-388-2021</t>
  </si>
  <si>
    <t>FDLE-LP-389-2021</t>
  </si>
  <si>
    <t>FDLE-LP-390-2021</t>
  </si>
  <si>
    <t>FDLE-LP-391-2021</t>
  </si>
  <si>
    <t xml:space="preserve">FDLE-LP-392-2021 </t>
  </si>
  <si>
    <t>FDLE-CD-393-2021</t>
  </si>
  <si>
    <t>FDLE-CD-394-2021</t>
  </si>
  <si>
    <t>FDLE- SAMC-395-2021</t>
  </si>
  <si>
    <t>FDLE-SMC-397-2021</t>
  </si>
  <si>
    <t>FDLE-CMA-399-2021</t>
  </si>
  <si>
    <t>FDLE-SAMC-401-2021</t>
  </si>
  <si>
    <t>FDLE-SMC-402-2021</t>
  </si>
  <si>
    <t xml:space="preserve">FDLE-CMA-404-2021 </t>
  </si>
  <si>
    <t>CCE-972-AMP-2019</t>
  </si>
  <si>
    <t>CCENEG-018-1-2019</t>
  </si>
  <si>
    <t>CCE-139-IAD-2020</t>
  </si>
  <si>
    <t>CCE-163-III-AMP-2020</t>
  </si>
  <si>
    <t>CCE-715-1-AMP-2018.</t>
  </si>
  <si>
    <t>CCE-288-AG-2015</t>
  </si>
  <si>
    <t>CCE-GS-2018-1</t>
  </si>
  <si>
    <t>CCE-GS-2014-1</t>
  </si>
  <si>
    <t>FDLE-CD-353-2021</t>
  </si>
  <si>
    <t>FDLE-CD-354-2021</t>
  </si>
  <si>
    <t>https://community.secop.gov.co/Public/Tendering/OpportunityDetail/Index?noticeUID=CO1.NTC.1724632&amp;isFromPublicArea=True&amp;isModal=False</t>
  </si>
  <si>
    <t>https://community.secop.gov.co/Public/Tendering/OpportunityDetail/Index?noticeUID=CO1.NTC.1810313&amp;isFromPublicArea=True&amp;isModal=False</t>
  </si>
  <si>
    <t>https://community.secop.gov.co/Public/Tendering/OpportunityDetail/Index?noticeUID=CO1.NTC.1781143&amp;isFromPublicArea=True&amp;isModal=False</t>
  </si>
  <si>
    <t>https://community.secop.gov.co/Public/Tendering/OpportunityDetail/Index?noticeUID=CO1.NTC.1767418&amp;isFromPublicArea=True&amp;isModal=False</t>
  </si>
  <si>
    <t>https://community.secop.gov.co/Public/Tendering/OpportunityDetail/Index?noticeUID=CO1.NTC.1729879&amp;isFromPublicArea=True&amp;isModal=False</t>
  </si>
  <si>
    <t>https://community.secop.gov.co/Public/Tendering/OpportunityDetail/Index?noticeUID=CO1.NTC.1744668&amp;isFromPublicArea=True&amp;isModal=False</t>
  </si>
  <si>
    <t>https://community.secop.gov.co/Public/Tendering/OpportunityDetail/Index?noticeUID=CO1.NTC.1819634&amp;isFromPublicArea=True&amp;isModal=False</t>
  </si>
  <si>
    <t>https://community.secop.gov.co/Public/Tendering/OpportunityDetail/Index?noticeUID=CO1.NTC.1793214&amp;isFromPublicArea=True&amp;isModal=False</t>
  </si>
  <si>
    <t>https://community.secop.gov.co/Public/Tendering/ContractNoticePhases/View?PPI=CO1.PPI.11952329&amp;isFromPublicArea=True&amp;isModal=False</t>
  </si>
  <si>
    <t>https://community.secop.gov.co/Public/Tendering/OpportunityDetail/Index?noticeUID=CO1.NTC.1792770&amp;isFromPublicArea=True&amp;isModal=False</t>
  </si>
  <si>
    <t>https://community.secop.gov.co/Public/Tendering/OpportunityDetail/Index?noticeUID=CO1.NTC.1743375&amp;isFromPublicArea=True&amp;isModal=False</t>
  </si>
  <si>
    <t>https://community.secop.gov.co/Public/Tendering/OpportunityDetail/Index?noticeUID=CO1.NTC.1744557&amp;isFromPublicArea=True&amp;isModal=False</t>
  </si>
  <si>
    <t>https://community.secop.gov.co/Public/Tendering/OpportunityDetail/Index?noticeUID=CO1.NTC.1820467&amp;isFromPublicArea=True&amp;isModal=False</t>
  </si>
  <si>
    <t>https://community.secop.gov.co/Public/Tendering/OpportunityDetail/Index?noticeUID=CO1.NTC.1753537&amp;isFromPublicArea=True&amp;isModal=False</t>
  </si>
  <si>
    <t>https://community.secop.gov.co/Public/Tendering/OpportunityDetail/Index?noticeUID=CO1.NTC.1767169&amp;isFromPublicArea=True&amp;isModal=False</t>
  </si>
  <si>
    <t>https://community.secop.gov.co/Public/Tendering/OpportunityDetail/Index?noticeUID=CO1.NTC.1767046&amp;isFromPublicArea=True&amp;isModal=False</t>
  </si>
  <si>
    <t>https://community.secop.gov.co/Public/Tendering/OpportunityDetail/Index?noticeUID=CO1.NTC.1753611&amp;isFromPublicArea=True&amp;isModal=False</t>
  </si>
  <si>
    <t>https://community.secop.gov.co/Public/Tendering/OpportunityDetail/Index?noticeUID=CO1.NTC.1753540&amp;isFromPublicArea=True&amp;isModal=False</t>
  </si>
  <si>
    <t>https://community.secop.gov.co/Public/Tendering/OpportunityDetail/Index?noticeUID=CO1.NTC.1772082&amp;isFromPublicArea=True&amp;isModal=False</t>
  </si>
  <si>
    <t>https://community.secop.gov.co/Public/Tendering/OpportunityDetail/Index?noticeUID=CO1.NTC.1753863&amp;isFromPublicArea=True&amp;isModal=False</t>
  </si>
  <si>
    <t>https://community.secop.gov.co/Public/Tendering/OpportunityDetail/Index?noticeUID=CO1.NTC.1761033&amp;isFromPublicArea=True&amp;isModal=False</t>
  </si>
  <si>
    <t>https://community.secop.gov.co/Public/Tendering/OpportunityDetail/Index?noticeUID=CO1.NTC.1759146&amp;isFromPublicArea=True&amp;isModal=False</t>
  </si>
  <si>
    <t>https://community.secop.gov.co/Public/Tendering/OpportunityDetail/Index?noticeUID=CO1.NTC.1760466&amp;isFromPublicArea=True&amp;isModal=False</t>
  </si>
  <si>
    <t>https://community.secop.gov.co/Public/Tendering/OpportunityDetail/Index?noticeUID=CO1.NTC.1758200&amp;isFromPublicArea=True&amp;isModal=False</t>
  </si>
  <si>
    <t>https://community.secop.gov.co/Public/Tendering/OpportunityDetail/Index?noticeUID=CO1.NTC.1767525&amp;isFromPublicArea=True&amp;isModal=False</t>
  </si>
  <si>
    <t>https://community.secop.gov.co/Public/Tendering/OpportunityDetail/Index?noticeUID=CO1.NTC.1768454&amp;isFromPublicArea=True&amp;isModal=False</t>
  </si>
  <si>
    <t>https://community.secop.gov.co/Public/Tendering/OpportunityDetail/Index?noticeUID=CO1.NTC.1766572&amp;isFromPublicArea=True&amp;isModal=False</t>
  </si>
  <si>
    <t>https://community.secop.gov.co/Public/Tendering/OpportunityDetail/Index?noticeUID=CO1.NTC.1812275&amp;isFromPublicArea=True&amp;isModal=False</t>
  </si>
  <si>
    <t>https://community.secop.gov.co/Public/Tendering/OpportunityDetail/Index?noticeUID=CO1.NTC.1772988&amp;isFromPublicArea=True&amp;isModal=False</t>
  </si>
  <si>
    <t>https://community.secop.gov.co/Public/Tendering/OpportunityDetail/Index?noticeUID=CO1.NTC.1768259&amp;isFromPublicArea=True&amp;isModal=False</t>
  </si>
  <si>
    <t>https://community.secop.gov.co/Public/Tendering/OpportunityDetail/Index?noticeUID=CO1.NTC.1768071&amp;isFromPublicArea=True&amp;isModal=False</t>
  </si>
  <si>
    <t>https://community.secop.gov.co/Public/Tendering/OpportunityDetail/Index?noticeUID=CO1.NTC.1768074&amp;isFromPublicArea=True&amp;isModal=False</t>
  </si>
  <si>
    <t>https://community.secop.gov.co/Public/Tendering/OpportunityDetail/Index?noticeUID=CO1.NTC.1768182&amp;isFromPublicArea=True&amp;isModal=False</t>
  </si>
  <si>
    <t>https://community.secop.gov.co/Public/Tendering/OpportunityDetail/Index?noticeUID=CO1.NTC.1773142&amp;isFromPublicArea=True&amp;isModal=False</t>
  </si>
  <si>
    <t>https://community.secop.gov.co/Public/Tendering/OpportunityDetail/Index?noticeUID=CO1.NTC.1769472&amp;isFromPublicArea=True&amp;isModal=False</t>
  </si>
  <si>
    <t>https://community.secop.gov.co/Public/Tendering/OpportunityDetail/Index?noticeUID=CO1.NTC.1773138&amp;isFromPublicArea=True&amp;isModal=False</t>
  </si>
  <si>
    <t>https://community.secop.gov.co/Public/Tendering/OpportunityDetail/Index?noticeUID=CO1.NTC.1775666&amp;isFromPublicArea=True&amp;isModal=False</t>
  </si>
  <si>
    <t>https://community.secop.gov.co/Public/Tendering/OpportunityDetail/Index?noticeUID=CO1.NTC.1792691&amp;isFromPublicArea=True&amp;isModal=False</t>
  </si>
  <si>
    <t>https://community.secop.gov.co/Public/Tendering/OpportunityDetail/Index?noticeUID=CO1.NTC.1783406&amp;isFromPublicArea=True&amp;isModal=False</t>
  </si>
  <si>
    <t>https://community.secop.gov.co/Public/Tendering/OpportunityDetail/Index?noticeUID=CO1.NTC.1779775&amp;isFromPublicArea=True&amp;isModal=False</t>
  </si>
  <si>
    <t>https://community.secop.gov.co/Public/Tendering/OpportunityDetail/Index?noticeUID=CO1.NTC.1777866&amp;isFromPublicArea=True&amp;isModal=False</t>
  </si>
  <si>
    <t>https://community.secop.gov.co/Public/Tendering/OpportunityDetail/Index?noticeUID=CO1.NTC.1792825&amp;isFromPublicArea=True&amp;isModal=False</t>
  </si>
  <si>
    <t>https://community.secop.gov.co/Public/Tendering/OpportunityDetail/Index?noticeUID=CO1.NTC.1780193&amp;isFromPublicArea=True&amp;isModal=False</t>
  </si>
  <si>
    <t>https://community.secop.gov.co/Public/Tendering/OpportunityDetail/Index?noticeUID=CO1.NTC.1791580&amp;isFromPublicArea=True&amp;isModal=False</t>
  </si>
  <si>
    <t>https://community.secop.gov.co/Public/Tendering/OpportunityDetail/Index?noticeUID=CO1.NTC.1781012&amp;isFromPublicArea=True&amp;isModal=False</t>
  </si>
  <si>
    <t>https://community.secop.gov.co/Public/Tendering/OpportunityDetail/Index?noticeUID=CO1.NTC.1780731&amp;isFromPublicArea=True&amp;isModal=False</t>
  </si>
  <si>
    <t>https://community.secop.gov.co/Public/Tendering/OpportunityDetail/Index?noticeUID=CO1.NTC.1795245&amp;isFromPublicArea=True&amp;isModal=False</t>
  </si>
  <si>
    <t>https://community.secop.gov.co/Public/Tendering/OpportunityDetail/Index?noticeUID=CO1.NTC.1780683&amp;isFromPublicArea=True&amp;isModal=False</t>
  </si>
  <si>
    <t>https://community.secop.gov.co/Public/Tendering/OpportunityDetail/Index?noticeUID=CO1.NTC.1808655&amp;isFromPublicArea=True&amp;isModal=False</t>
  </si>
  <si>
    <t>https://community.secop.gov.co/Public/Tendering/OpportunityDetail/Index?noticeUID=CO1.NTC.1780660&amp;isFromPublicArea=True&amp;isModal=False</t>
  </si>
  <si>
    <t>https://community.secop.gov.co/Public/Tendering/OpportunityDetail/Index?noticeUID=CO1.NTC.1780667&amp;isFromPublicArea=True&amp;isModal=False</t>
  </si>
  <si>
    <t>https://community.secop.gov.co/Public/Tendering/OpportunityDetail/Index?noticeUID=CO1.NTC.1799773&amp;isFromPublicArea=True&amp;isModal=False</t>
  </si>
  <si>
    <t>https://community.secop.gov.co/Public/Tendering/OpportunityDetail/Index?noticeUID=CO1.NTC.1816390&amp;isFromPublicArea=True&amp;isModal=False</t>
  </si>
  <si>
    <t>https://community.secop.gov.co/Public/Tendering/OpportunityDetail/Index?noticeUID=CO1.NTC.1783690&amp;isFromPublicArea=True&amp;isModal=False</t>
  </si>
  <si>
    <t>https://community.secop.gov.co/Public/Tendering/OpportunityDetail/Index?noticeUID=CO1.NTC.1791875&amp;isFromPublicArea=True&amp;isModal=False</t>
  </si>
  <si>
    <t>https://community.secop.gov.co/Public/Tendering/OpportunityDetail/Index?noticeUID=CO1.NTC.1818641&amp;isFromPublicArea=True&amp;isModal=False</t>
  </si>
  <si>
    <t>https://community.secop.gov.co/Public/Tendering/OpportunityDetail/Index?noticeUID=CO1.NTC.1799700&amp;isFromPublicArea=True&amp;isModal=False</t>
  </si>
  <si>
    <t>https://community.secop.gov.co/Public/Tendering/OpportunityDetail/Index?noticeUID=CO1.NTC.1791600&amp;isFromPublicArea=True&amp;isModal=False</t>
  </si>
  <si>
    <t>https://community.secop.gov.co/Public/Tendering/OpportunityDetail/Index?noticeUID=CO1.NTC.1789420&amp;isFromPublicArea=True&amp;isModal=False</t>
  </si>
  <si>
    <t>https://community.secop.gov.co/Public/Tendering/OpportunityDetail/Index?noticeUID=CO1.NTC.1788056&amp;isFromPublicArea=True&amp;isModal=False</t>
  </si>
  <si>
    <t>https://community.secop.gov.co/Public/Tendering/OpportunityDetail/Index?noticeUID=CO1.NTC.1790024&amp;isFromPublicArea=True&amp;isModal=False</t>
  </si>
  <si>
    <t>https://community.secop.gov.co/Public/Tendering/OpportunityDetail/Index?noticeUID=CO1.NTC.1791656&amp;isFromPublicArea=True&amp;isModal=False</t>
  </si>
  <si>
    <t>https://community.secop.gov.co/Public/Tendering/OpportunityDetail/Index?noticeUID=CO1.NTC.1793417&amp;isFromPublicArea=True&amp;isModal=False</t>
  </si>
  <si>
    <t>https://community.secop.gov.co/Public/Tendering/OpportunityDetail/Index?noticeUID=CO1.NTC.1801474&amp;isFromPublicArea=True&amp;isModal=False</t>
  </si>
  <si>
    <t>https://community.secop.gov.co/Public/Tendering/OpportunityDetail/Index?noticeUID=CO1.NTC.1792508&amp;isFromPublicArea=True&amp;isModal=False</t>
  </si>
  <si>
    <t>https://community.secop.gov.co/Public/Tendering/OpportunityDetail/Index?noticeUID=CO1.NTC.1792502&amp;isFromPublicArea=True&amp;isModal=False</t>
  </si>
  <si>
    <t>https://community.secop.gov.co/Public/Tendering/OpportunityDetail/Index?noticeUID=CO1.NTC.1792339&amp;isFromPublicArea=True&amp;isModal=False</t>
  </si>
  <si>
    <t>https://community.secop.gov.co/Public/Tendering/OpportunityDetail/Index?noticeUID=CO1.NTC.1790765&amp;isFromPublicArea=True&amp;isModal=False</t>
  </si>
  <si>
    <t>https://community.secop.gov.co/Public/Tendering/OpportunityDetail/Index?noticeUID=CO1.NTC.1789693&amp;isFromPublicArea=True&amp;isModal=False</t>
  </si>
  <si>
    <t>https://community.secop.gov.co/Public/Tendering/OpportunityDetail/Index?noticeUID=CO1.NTC.1790303&amp;isFromPublicArea=True&amp;isModal=False</t>
  </si>
  <si>
    <t>https://community.secop.gov.co/Public/Tendering/OpportunityDetail/Index?noticeUID=CO1.NTC.1789960&amp;isFromPublicArea=True&amp;isModal=False</t>
  </si>
  <si>
    <t>https://community.secop.gov.co/Public/Tendering/OpportunityDetail/Index?noticeUID=CO1.NTC.1798977&amp;isFromPublicArea=True&amp;isModal=False</t>
  </si>
  <si>
    <t>https://community.secop.gov.co/Public/Tendering/OpportunityDetail/Index?noticeUID=CO1.NTC.1793475&amp;isFromPublicArea=True&amp;isModal=False</t>
  </si>
  <si>
    <t>https://community.secop.gov.co/Public/Tendering/OpportunityDetail/Index?noticeUID=CO1.NTC.1798987&amp;isFromPublicArea=True&amp;isModal=False</t>
  </si>
  <si>
    <t>https://community.secop.gov.co/Public/Tendering/OpportunityDetail/Index?noticeUID=CO1.NTC.1793627&amp;isFromPublicArea=True&amp;isModal=False</t>
  </si>
  <si>
    <t>https://community.secop.gov.co/Public/Tendering/OpportunityDetail/Index?noticeUID=CO1.NTC.1793576&amp;isFromPublicArea=True&amp;isModal=False</t>
  </si>
  <si>
    <t>https://community.secop.gov.co/Public/Tendering/OpportunityDetail/Index?noticeUID=CO1.NTC.1822605&amp;isFromPublicArea=True&amp;isModal=False</t>
  </si>
  <si>
    <t>https://community.secop.gov.co/Public/Tendering/OpportunityDetail/Index?noticeUID=CO1.NTC.1815496&amp;isFromPublicArea=True&amp;isModal=False</t>
  </si>
  <si>
    <t>https://community.secop.gov.co/Public/Tendering/OpportunityDetail/Index?noticeUID=CO1.NTC.1830829&amp;isFromPublicArea=True&amp;isModal=False</t>
  </si>
  <si>
    <t>https://community.secop.gov.co/Public/Tendering/OpportunityDetail/Index?noticeUID=CO1.NTC.1831026&amp;isFromPublicArea=True&amp;isModal=False</t>
  </si>
  <si>
    <t>https://community.secop.gov.co/Public/Tendering/OpportunityDetail/Index?noticeUID=CO1.NTC.1867932&amp;isFromPublicArea=True&amp;isModal=False</t>
  </si>
  <si>
    <t>https://community.secop.gov.co/Public/Tendering/OpportunityDetail/Index?noticeUID=CO1.NTC.1827794&amp;isFromPublicArea=True&amp;isModal=False</t>
  </si>
  <si>
    <t>https://community.secop.gov.co/Public/Tendering/OpportunityDetail/Index?noticeUID=CO1.NTC.1828062&amp;isFromPublicArea=True&amp;isModal=False</t>
  </si>
  <si>
    <t>https://community.secop.gov.co/Public/Tendering/OpportunityDetail/Index?noticeUID=CO1.NTC.1831127&amp;isFromPublicArea=True&amp;isModal=False</t>
  </si>
  <si>
    <t>https://community.secop.gov.co/Public/Tendering/OpportunityDetail/Index?noticeUID=CO1.NTC.1867939&amp;isFromPublicArea=True&amp;isModal=False</t>
  </si>
  <si>
    <t>https://community.secop.gov.co/Public/Tendering/OpportunityDetail/Index?noticeUID=CO1.NTC.1829045&amp;isFromPublicArea=True&amp;isModal=False</t>
  </si>
  <si>
    <t>https://community.secop.gov.co/Public/Tendering/OpportunityDetail/Index?noticeUID=CO1.NTC.1845357&amp;isFromPublicArea=True&amp;isModal=False</t>
  </si>
  <si>
    <t>https://community.secop.gov.co/Public/Tendering/OpportunityDetail/Index?noticeUID=CO1.NTC.1875437&amp;isFromPublicArea=True&amp;isModal=False</t>
  </si>
  <si>
    <t>https://community.secop.gov.co/Public/Tendering/OpportunityDetail/Index?noticeUID=CO1.NTC.1831411&amp;isFromPublicArea=True&amp;isModal=False</t>
  </si>
  <si>
    <t>https://community.secop.gov.co/Public/Tendering/OpportunityDetail/Index?noticeUID=CO1.NTC.1819397&amp;isFromPublicArea=True&amp;isModal=False</t>
  </si>
  <si>
    <t>https://community.secop.gov.co/Public/Tendering/OpportunityDetail/Index?noticeUID=CO1.NTC.1833317&amp;isFromPublicArea=True&amp;isModal=False</t>
  </si>
  <si>
    <t>https://community.secop.gov.co/Public/Tendering/OpportunityDetail/Index?noticeUID=CO1.NTC.1837101&amp;isFromPublicArea=True&amp;isModal=False</t>
  </si>
  <si>
    <t>https://community.secop.gov.co/Public/Tendering/OpportunityDetail/Index?noticeUID=CO1.NTC.1822185&amp;isFromPublicArea=True&amp;isModal=False</t>
  </si>
  <si>
    <t>https://community.secop.gov.co/Public/Tendering/OpportunityDetail/Index?noticeUID=CO1.NTC.1837015&amp;isFromPublicArea=True&amp;isModal=False</t>
  </si>
  <si>
    <t>https://community.secop.gov.co/Public/Tendering/OpportunityDetail/Index?noticeUID=CO1.NTC.1831324&amp;isFromPublicArea=True&amp;isModal=False</t>
  </si>
  <si>
    <t>https://community.secop.gov.co/Public/Tendering/OpportunityDetail/Index?noticeUID=CO1.NTC.1839071&amp;isFromPublicArea=True&amp;isModal=False</t>
  </si>
  <si>
    <t>https://community.secop.gov.co/Public/Tendering/OpportunityDetail/Index?noticeUID=CO1.NTC.1812263&amp;isFromPublicArea=True&amp;isModal=False</t>
  </si>
  <si>
    <t>https://community.secop.gov.co/Public/Tendering/OpportunityDetail/Index?noticeUID=CO1.NTC.1817148&amp;isFromPublicArea=True&amp;isModal=False</t>
  </si>
  <si>
    <t xml:space="preserve"> https://community.secop.gov.co/Public/Tendering/OpportunityDetail/Index?noticeUID=CO1.NTC.1834326&amp;isFromPublicArea=True&amp;isModal=False</t>
  </si>
  <si>
    <t>https://community.secop.gov.co/Public/Tendering/OpportunityDetail/Index?noticeUID=CO1.NTC.1855325&amp;isFromPublicArea=True&amp;isModal=False</t>
  </si>
  <si>
    <t>https://community.secop.gov.co/Public/Tendering/OpportunityDetail/Index?noticeUID=CO1.NTC.1832957&amp;isFromPublicArea=True&amp;isModal=False</t>
  </si>
  <si>
    <t>https://community.secop.gov.co/Public/Tendering/OpportunityDetail/Index?noticeUID=CO1.NTC.1838365&amp;isFromPublicArea=True&amp;isModal=False</t>
  </si>
  <si>
    <t>https://community.secop.gov.co/Public/Tendering/OpportunityDetail/Index?noticeUID=CO1.NTC.1836826&amp;isFromPublicArea=True&amp;isModal=False</t>
  </si>
  <si>
    <t>https://community.secop.gov.co/Public/Tendering/OpportunityDetail/Index?noticeUID=CO1.NTC.1795961&amp;isFromPublicArea=True&amp;isModal=False</t>
  </si>
  <si>
    <t>https://community.secop.gov.co/Public/Tendering/OpportunityDetail/Index?noticeUID=CO1.NTC.1793720&amp;isFromPublicArea=True&amp;isModal=False</t>
  </si>
  <si>
    <t>https://community.secop.gov.co/Public/Tendering/OpportunityDetail/Index?noticeUID=CO1.NTC.1794996&amp;isFromPublicArea=True&amp;isModal=False</t>
  </si>
  <si>
    <t>https://community.secop.gov.co/Public/Tendering/OpportunityDetail/Index?noticeUID=CO1.NTC.1811912&amp;isFromPublicArea=True&amp;isModal=False</t>
  </si>
  <si>
    <t>https://community.secop.gov.co/Public/Tendering/OpportunityDetail/Index?noticeUID=CO1.NTC.1795112&amp;isFromPublicArea=True&amp;isModal=False</t>
  </si>
  <si>
    <t>https://community.secop.gov.co/Public/Tendering/OpportunityDetail/Index?noticeUID=CO1.NTC.1795916&amp;isFromPublicArea=True&amp;isModal=False</t>
  </si>
  <si>
    <t>https://community.secop.gov.co/Public/Tendering/OpportunityDetail/Index?noticeUID=CO1.NTC.1796147&amp;isFromPublicArea=True&amp;isModal=False</t>
  </si>
  <si>
    <t>https://community.secop.gov.co/Public/Tendering/OpportunityDetail/Index?noticeUID=CO1.NTC.1800490&amp;isFromPublicArea=True&amp;isModal=False</t>
  </si>
  <si>
    <t>https://community.secop.gov.co/Public/Tendering/OpportunityDetail/Index?noticeUID=CO1.NTC.1829472&amp;isFromPublicArea=True&amp;isModal=False</t>
  </si>
  <si>
    <t>https://community.secop.gov.co/Public/Tendering/OpportunityDetail/Index?noticeUID=CO1.NTC.1809563&amp;isFromPublicArea=True&amp;isModal=False</t>
  </si>
  <si>
    <t>https://community.secop.gov.co/Public/Tendering/ContractNoticePhases/View?PPI=CO1.PPI.12280350&amp;isFromPublicArea=True&amp;isModal=False</t>
  </si>
  <si>
    <t>https://community.secop.gov.co/Public/Tendering/OpportunityDetail/Index?noticeUID=CO1.NTC.1854857&amp;isFromPublicArea=True&amp;isModal=False</t>
  </si>
  <si>
    <t>https://community.secop.gov.co/Public/Tendering/OpportunityDetail/Index?noticeUID=CO1.NTC.1829614&amp;isFromPublicArea=True&amp;isModal=False</t>
  </si>
  <si>
    <t>https://community.secop.gov.co/Public/Tendering/OpportunityDetail/Index?noticeUID=CO1.NTC.1823070&amp;isFromPublicArea=True&amp;isModal=False</t>
  </si>
  <si>
    <t>https://community.secop.gov.co/Public/Tendering/OpportunityDetail/Index?noticeUID=CO1.NTC.1829266&amp;isFromPublicArea=True&amp;isModal=False</t>
  </si>
  <si>
    <t>https://community.secop.gov.co/Public/Tendering/OpportunityDetail/Index?noticeUID=CO1.NTC.1838031&amp;isFromPublicArea=True&amp;isModal=False</t>
  </si>
  <si>
    <t>https://community.secop.gov.co/Public/Tendering/OpportunityDetail/Index?noticeUID=CO1.NTC.1830733&amp;isFromPublicArea=True&amp;isModal=False</t>
  </si>
  <si>
    <t>https://community.secop.gov.co/Public/Tendering/OpportunityDetail/Index?noticeUID=CO1.NTC.1829651&amp;isFromPublicArea=True&amp;isModal=False</t>
  </si>
  <si>
    <t>https://community.secop.gov.co/Public/Tendering/OpportunityDetail/Index?noticeUID=CO1.NTC.1815967&amp;isFromPublicArea=True&amp;isModal=False</t>
  </si>
  <si>
    <t>https://community.secop.gov.co/Public/Tendering/OpportunityDetail/Index?noticeUID=CO1.NTC.1829671&amp;isFromPublicArea=True&amp;isModal=False</t>
  </si>
  <si>
    <t>https://community.secop.gov.co/Public/Tendering/OpportunityDetail/Index?noticeUID=CO1.NTC.1830513&amp;isFromPublicArea=True&amp;isModal=False</t>
  </si>
  <si>
    <t>https://community.secop.gov.co/Public/Tendering/OpportunityDetail/Index?noticeUID=CO1.NTC.1847562&amp;isFromPublicArea=True&amp;isModal=False</t>
  </si>
  <si>
    <t>https://community.secop.gov.co/Public/Tendering/OpportunityDetail/Index?noticeUID=CO1.NTC.1826308&amp;isFromPublicArea=True&amp;isModal=False</t>
  </si>
  <si>
    <t>https://community.secop.gov.co/Public/Tendering/OpportunityDetail/Index?noticeUID=CO1.NTC.1811605&amp;isFromPublicArea=True&amp;isModal=False</t>
  </si>
  <si>
    <t>https://community.secop.gov.co/Public/Tendering/OpportunityDetail/Index?noticeUID=CO1.NTC.1814473&amp;isFromPublicArea=True&amp;isModal=False</t>
  </si>
  <si>
    <t>https://community.secop.gov.co/Public/Tendering/OpportunityDetail/Index?noticeUID=CO1.NTC.1852365&amp;isFromPublicArea=True&amp;isModal=False</t>
  </si>
  <si>
    <t>https://community.secop.gov.co/Public/Tendering/OpportunityDetail/Index?noticeUID=CO1.NTC.1816513&amp;isFromPublicArea=True&amp;isModal=False</t>
  </si>
  <si>
    <t>https://community.secop.gov.co/Public/Tendering/OpportunityDetail/Index?noticeUID=CO1.NTC.1823576&amp;isFromPublicArea=True&amp;isModal=False</t>
  </si>
  <si>
    <t>https://community.secop.gov.co/Public/Tendering/OpportunityDetail/Index?noticeUID=CO1.NTC.1835623&amp;isFromPublicArea=True&amp;isModal=False</t>
  </si>
  <si>
    <t>https://community.secop.gov.co/Public/Tendering/OpportunityDetail/Index?noticeUID=CO1.NTC.1813748&amp;isFromPublicArea=True&amp;isModal=False</t>
  </si>
  <si>
    <t>https://community.secop.gov.co/Public/Tendering/OpportunityDetail/Index?noticeUID=CO1.NTC.1868841&amp;isFromPublicArea=True&amp;isModal=False</t>
  </si>
  <si>
    <t>https://community.secop.gov.co/Public/Tendering/OpportunityDetail/Index?noticeUID=CO1.NTC.1840647&amp;isFromPublicArea=True&amp;isModal=False</t>
  </si>
  <si>
    <t>https://community.secop.gov.co/Public/Tendering/OpportunityDetail/Index?noticeUID=CO1.NTC.1834093&amp;isFromPublicArea=True&amp;isModal=False</t>
  </si>
  <si>
    <t>https://community.secop.gov.co/Public/Tendering/OpportunityDetail/Index?noticeUID=CO1.NTC.1853619&amp;isFromPublicArea=True&amp;isModal=False</t>
  </si>
  <si>
    <t>https://community.secop.gov.co/Public/Tendering/OpportunityDetail/Index?noticeUID=CO1.NTC.1869728&amp;isFromPublicArea=True&amp;isModal=False</t>
  </si>
  <si>
    <t>https://community.secop.gov.co/Public/Tendering/OpportunityDetail/Index?noticeUID=CO1.NTC.1856278&amp;isFromPublicArea=True&amp;isModal=False</t>
  </si>
  <si>
    <t>https://community.secop.gov.co/Public/Tendering/OpportunityDetail/Index?noticeUID=CO1.NTC.1810543&amp;isFromPublicArea=True&amp;isModal=False</t>
  </si>
  <si>
    <t>https://community.secop.gov.co/Public/Tendering/OpportunityDetail/Index?noticeUID=CO1.NTC.1857125&amp;isFromPublicArea=True&amp;isModal=False</t>
  </si>
  <si>
    <t>https://community.secop.gov.co/Public/Tendering/OpportunityDetail/Index?noticeUID=CO1.NTC.1834553&amp;isFromPublicArea=True&amp;isModal=False</t>
  </si>
  <si>
    <t>https://community.secop.gov.co/Public/Tendering/OpportunityDetail/Index?noticeUID=CO1.NTC.1847767&amp;isFromPublicArea=True&amp;isModal=False</t>
  </si>
  <si>
    <t>https://community.secop.gov.co/Public/Tendering/OpportunityDetail/Index?noticeUID=CO1.NTC.1839639&amp;isFromPublicArea=True&amp;isModal=False</t>
  </si>
  <si>
    <t>https://community.secop.gov.co/Public/Tendering/OpportunityDetail/Index?noticeUID=CO1.NTC.1799202&amp;isFromPublicArea=True&amp;isModal=False</t>
  </si>
  <si>
    <t>https://community.secop.gov.co/Public/Tendering/OpportunityDetail/Index?noticeUID=CO1.NTC.1852751&amp;isFromPublicArea=True&amp;isModal=False</t>
  </si>
  <si>
    <t>https://community.secop.gov.co/Public/Tendering/OpportunityDetail/Index?noticeUID=CO1.NTC.1800295&amp;isFromPublicArea=True&amp;isModal=False</t>
  </si>
  <si>
    <t>https://community.secop.gov.co/Public/Tendering/OpportunityDetail/Index?noticeUID=CO1.NTC.1856340&amp;isFromPublicArea=True&amp;isModal=False</t>
  </si>
  <si>
    <t>https://community.secop.gov.co/Public/Tendering/OpportunityDetail/Index?noticeUID=CO1.NTC.1832554&amp;isFromPublicArea=True&amp;isModal=False</t>
  </si>
  <si>
    <t>https://community.secop.gov.co/Public/Tendering/OpportunityDetail/Index?noticeUID=CO1.NTC.1794485&amp;isFromPublicArea=True&amp;isModal=False</t>
  </si>
  <si>
    <t>https://community.secop.gov.co/Public/Tendering/OpportunityDetail/Index?noticeUID=CO1.NTC.1801224&amp;isFromPublicArea=True&amp;isModal=False</t>
  </si>
  <si>
    <t>https://community.secop.gov.co/Public/Tendering/OpportunityDetail/Index?noticeUID=CO1.NTC.1811127&amp;isFromPublicArea=True&amp;isModal=False</t>
  </si>
  <si>
    <t>https://community.secop.gov.co/Public/Tendering/OpportunityDetail/Index?noticeUID=CO1.NTC.1799168&amp;isFromPublicArea=True&amp;isModal=False</t>
  </si>
  <si>
    <t>https://community.secop.gov.co/Public/Tendering/OpportunityDetail/Index?noticeUID=CO1.NTC.1800273&amp;isFromPublicArea=True&amp;isModal=False</t>
  </si>
  <si>
    <t>https://community.secop.gov.co/Public/Tendering/OpportunityDetail/Index?noticeUID=CO1.NTC.1805746&amp;isFromPublicArea=True&amp;isModal=False</t>
  </si>
  <si>
    <t>https://community.secop.gov.co/Public/Tendering/OpportunityDetail/Index?noticeUID=CO1.NTC.1805611&amp;isFromPublicArea=True&amp;isModal=False</t>
  </si>
  <si>
    <t>https://community.secop.gov.co/Public/Tendering/OpportunityDetail/Index?noticeUID=CO1.NTC.1830047&amp;isFromPublicArea=True&amp;isModal=False</t>
  </si>
  <si>
    <t>https://community.secop.gov.co/Public/Tendering/OpportunityDetail/Index?noticeUID=CO1.NTC.1805315&amp;isFromPublicArea=True&amp;isModal=False</t>
  </si>
  <si>
    <t>https://community.secop.gov.co/Public/Tendering/OpportunityDetail/Index?noticeUID=CO1.NTC.1837410&amp;isFromPublicArea=True&amp;isModal=False</t>
  </si>
  <si>
    <t>https://community.secop.gov.co/Public/Tendering/OpportunityDetail/Index?noticeUID=CO1.NTC.1805308&amp;isFromPublicArea=True&amp;isModal=False</t>
  </si>
  <si>
    <t>https://community.secop.gov.co/Public/Tendering/OpportunityDetail/Index?noticeUID=CO1.NTC.1805327&amp;isFromPublicArea=True&amp;isModal=False</t>
  </si>
  <si>
    <t>https://community.secop.gov.co/Public/Tendering/OpportunityDetail/Index?noticeUID=CO1.NTC.1807230&amp;isFromPublicArea=True&amp;isModal=False</t>
  </si>
  <si>
    <t>https://community.secop.gov.co/Public/Tendering/OpportunityDetail/Index?noticeUID=CO1.NTC.1804460&amp;isFromPublicArea=True&amp;isModal=False</t>
  </si>
  <si>
    <t>https://community.secop.gov.co/Public/Tendering/OpportunityDetail/Index?noticeUID=CO1.NTC.1814569&amp;isFromPublicArea=True&amp;isModal=False</t>
  </si>
  <si>
    <t>https://community.secop.gov.co/Public/Tendering/OpportunityDetail/Index?noticeUID=CO1.NTC.1814727&amp;isFromPublicArea=True&amp;isModal=False</t>
  </si>
  <si>
    <t>https://community.secop.gov.co/Public/Tendering/OpportunityDetail/Index?noticeUID=CO1.NTC.1807233&amp;isFromPublicArea=True&amp;isModal=False</t>
  </si>
  <si>
    <t>https://community.secop.gov.co/Public/Tendering/OpportunityDetail/Index?noticeUID=CO1.NTC.1810352&amp;isFromPublicArea=True&amp;isModal=False</t>
  </si>
  <si>
    <t>https://community.secop.gov.co/Public/Tendering/OpportunityDetail/Index?noticeUID=CO1.NTC.1810280&amp;isFromPublicArea=True&amp;isModal=False</t>
  </si>
  <si>
    <t>https://community.secop.gov.co/Public/Tendering/OpportunityDetail/Index?noticeUID=CO1.NTC.1810180&amp;isFromPublicArea=True&amp;isModal=False</t>
  </si>
  <si>
    <t>https://community.secop.gov.co/Public/Tendering/OpportunityDetail/Index?noticeUID=CO1.NTC.1829289&amp;isFromPublicArea=True&amp;isModal=False</t>
  </si>
  <si>
    <t>https://community.secop.gov.co/Public/Tendering/OpportunityDetail/Index?noticeUID=CO1.NTC.1810505&amp;isFromPublicArea=True&amp;isModal=False</t>
  </si>
  <si>
    <t>https://community.secop.gov.co/Public/Tendering/OpportunityDetail/Index?noticeUID=CO1.NTC.1810348&amp;isFromPublicArea=True&amp;isModal=False</t>
  </si>
  <si>
    <t>https://community.secop.gov.co/Public/Tendering/OpportunityDetail/Index?noticeUID=CO1.NTC.1815648&amp;isFromPublicArea=True&amp;isModal=False</t>
  </si>
  <si>
    <t>https://community.secop.gov.co/Public/Tendering/OpportunityDetail/Index?noticeUID=CO1.NTC.1815764&amp;isFromPublicArea=True&amp;isModal=False</t>
  </si>
  <si>
    <t>https://community.secop.gov.co/Public/Tendering/OpportunityDetail/Index?noticeUID=CO1.NTC.1815657&amp;isFromPublicArea=True&amp;isModal=False</t>
  </si>
  <si>
    <t>https://community.secop.gov.co/Public/Tendering/OpportunityDetail/Index?noticeUID=CO1.NTC.1810314&amp;isFromPublicArea=True&amp;isModal=False</t>
  </si>
  <si>
    <t>https://community.secop.gov.co/Public/Tendering/OpportunityDetail/Index?noticeUID=CO1.NTC.1822687&amp;isFromPublicArea=True&amp;isModal=False</t>
  </si>
  <si>
    <t>https://community.secop.gov.co/Public/Tendering/OpportunityDetail/Index?noticeUID=CO1.NTC.1835440&amp;isFromPublicArea=True&amp;isModal=False</t>
  </si>
  <si>
    <t>https://community.secop.gov.co/Public/Tendering/OpportunityDetail/Index?noticeUID=CO1.NTC.1868406&amp;isFromPublicArea=True&amp;isModal=False</t>
  </si>
  <si>
    <t>https://community.secop.gov.co/Public/Tendering/OpportunityDetail/Index?noticeUID=CO1.NTC.1833315&amp;isFromPublicArea=True&amp;isModal=False</t>
  </si>
  <si>
    <t>https://community.secop.gov.co/Public/Tendering/OpportunityDetail/Index?noticeUID=CO1.NTC.1838042&amp;isFromPublicArea=True&amp;isModal=False</t>
  </si>
  <si>
    <t>https://community.secop.gov.co/Public/Tendering/ContractNoticePhases/View?PPI=CO1.PPI.12364967&amp;isFromPublicArea=True&amp;isModal=False</t>
  </si>
  <si>
    <t>https://community.secop.gov.co/Public/Tendering/OpportunityDetail/Index?noticeUID=CO1.NTC.1836916&amp;isFromPublicArea=True&amp;isModal=False</t>
  </si>
  <si>
    <t>https://community.secop.gov.co/Public/Tendering/OpportunityDetail/Index?noticeUID=CO1.NTC.1821063&amp;isFromPublicArea=True&amp;isModal=False</t>
  </si>
  <si>
    <t>https://community.secop.gov.co/Public/Tendering/OpportunityDetail/Index?noticeUID=CO1.NTC.1820068&amp;isFromPublicArea=True&amp;isModal=False</t>
  </si>
  <si>
    <t>https://community.secop.gov.co/Public/Tendering/OpportunityDetail/Index?noticeUID=CO1.NTC.1821307&amp;isFromPublicArea=True&amp;isModal=False</t>
  </si>
  <si>
    <t>https://community.secop.gov.co/Public/Tendering/OpportunityDetail/Index?noticeUID=CO1.NTC.1821312&amp;isFromPublicArea=True&amp;isModal=False</t>
  </si>
  <si>
    <t>https://community.secop.gov.co/Public/Tendering/OpportunityDetail/Index?noticeUID=CO1.NTC.1852714&amp;isFromPublicArea=True&amp;isModal=False</t>
  </si>
  <si>
    <t>https://community.secop.gov.co/Public/Tendering/OpportunityDetail/Index?noticeUID=CO1.NTC.1819899&amp;isFromPublicArea=True&amp;isModal=False</t>
  </si>
  <si>
    <t>https://community.secop.gov.co/Public/Tendering/OpportunityDetail/Index?noticeUID=CO1.NTC.1837013&amp;isFromPublicArea=True&amp;isModal=False</t>
  </si>
  <si>
    <t>https://community.secop.gov.co/Public/Tendering/OpportunityDetail/Index?noticeUID=CO1.NTC.1836829&amp;isFromPublicArea=True&amp;isModal=False</t>
  </si>
  <si>
    <t>https://community.secop.gov.co/Public/Tendering/OpportunityDetail/Index?noticeUID=CO1.NTC.1836924&amp;isFromPublicArea=True&amp;isModal=False</t>
  </si>
  <si>
    <t>https://community.secop.gov.co/Public/Tendering/OpportunityDetail/Index?noticeUID=CO1.NTC.1823658&amp;isFromPublicArea=True&amp;isModal=False</t>
  </si>
  <si>
    <t>https://community.secop.gov.co/Public/Tendering/OpportunityDetail/Index?noticeUID=CO1.NTC.1836671&amp;isFromPublicArea=True&amp;isModal=False</t>
  </si>
  <si>
    <t>https://community.secop.gov.co/Public/Tendering/OpportunityDetail/Index?noticeUID=CO1.NTC.1823956&amp;isFromPublicArea=True&amp;isModal=False</t>
  </si>
  <si>
    <t>https://community.secop.gov.co/Public/Tendering/OpportunityDetail/Index?noticeUID=CO1.NTC.1836825&amp;isFromPublicArea=True&amp;isModal=False</t>
  </si>
  <si>
    <t>https://community.secop.gov.co/Public/Tendering/OpportunityDetail/Index?noticeUID=CO1.NTC.1890581&amp;isFromPublicArea=True&amp;isModal=False</t>
  </si>
  <si>
    <t>https://community.secop.gov.co/Public/Tendering/OpportunityDetail/Index?noticeUID=CO1.NTC.1840311&amp;isFromPublicArea=True&amp;isModal=False</t>
  </si>
  <si>
    <t>https://community.secop.gov.co/Public/Tendering/OpportunityDetail/Index?noticeUID=CO1.NTC.1840121&amp;isFromPublicArea=True&amp;isModal=False</t>
  </si>
  <si>
    <t>https://community.secop.gov.co/Public/Tendering/OpportunityDetail/Index?noticeUID=CO1.NTC.1850661&amp;isFromPublicArea=True&amp;isModal=False</t>
  </si>
  <si>
    <t>https://community.secop.gov.co/Public/Tendering/OpportunityDetail/Index?noticeUID=CO1.NTC.1840054&amp;isFromPublicArea=True&amp;isModal=False</t>
  </si>
  <si>
    <t>https://community.secop.gov.co/Public/Tendering/OpportunityDetail/Index?noticeUID=CO1.NTC.1850774&amp;isFromPublicArea=True&amp;isModal=False</t>
  </si>
  <si>
    <t>https://community.secop.gov.co/Public/Tendering/OpportunityDetail/Index?noticeUID=CO1.NTC.1890648&amp;isFromPublicArea=True&amp;isModal=False</t>
  </si>
  <si>
    <t>https://community.secop.gov.co/Public/Tendering/OpportunityDetail/Index?noticeUID=CO1.NTC.1841103&amp;isFromPublicArea=True&amp;isModal=False</t>
  </si>
  <si>
    <t>https://community.secop.gov.co/Public/Tendering/OpportunityDetail/Index?noticeUID=CO1.NTC.1860007&amp;isFromPublicArea=True&amp;isModal=False</t>
  </si>
  <si>
    <t>https://community.secop.gov.co/Public/Tendering/OpportunityDetail/Index?noticeUID=CO1.NTC.1850541&amp;isFromPublicArea=True&amp;isModal=False</t>
  </si>
  <si>
    <t>https://community.secop.gov.co/Public/Tendering/OpportunityDetail/Index?noticeUID=CO1.NTC.1851123&amp;isFromPublicArea=True&amp;isModal=False</t>
  </si>
  <si>
    <t>https://community.secop.gov.co/Public/Tendering/OpportunityDetail/Index?noticeUID=CO1.NTC.1840671&amp;isFromPublicArea=True&amp;isModal=False</t>
  </si>
  <si>
    <t>https://community.secop.gov.co/Public/Tendering/OpportunityDetail/Index?noticeUID=CO1.NTC.1851124&amp;isFromPublicArea=True&amp;isModal=False</t>
  </si>
  <si>
    <t>https://community.secop.gov.co/Public/Tendering/OpportunityDetail/Index?noticeUID=CO1.NTC.1850810&amp;isFromPublicArea=True&amp;isModal=False</t>
  </si>
  <si>
    <t>https://community.secop.gov.co/Public/Tendering/OpportunityDetail/Index?noticeUID=CO1.NTC.1850566&amp;isFromPublicArea=True&amp;isModal=False</t>
  </si>
  <si>
    <t>https://community.secop.gov.co/Public/Tendering/OpportunityDetail/Index?noticeUID=CO1.NTC.1850558&amp;isFromPublicArea=True&amp;isModal=False</t>
  </si>
  <si>
    <t>https://community.secop.gov.co/Public/Tendering/OpportunityDetail/Index?noticeUID=CO1.NTC.1850468&amp;isFromPublicArea=True&amp;isModal=False</t>
  </si>
  <si>
    <t>https://community.secop.gov.co/Public/Tendering/OpportunityDetail/Index?noticeUID=CO1.NTC.1850647&amp;isFromPublicArea=True&amp;isModal=False</t>
  </si>
  <si>
    <t>https://community.secop.gov.co/Public/Tendering/OpportunityDetail/Index?noticeUID=CO1.NTC.1859819&amp;isFromPublicArea=True&amp;isModal=False</t>
  </si>
  <si>
    <t>https://community.secop.gov.co/Public/Tendering/OpportunityDetail/Index?noticeUID=CO1.NTC.1811115&amp;isFromPublicArea=True&amp;isModal=False</t>
  </si>
  <si>
    <t>https://community.secop.gov.co/Public/Tendering/OpportunityDetail/Index?noticeUID=CO1.NTC.1814652&amp;isFromPublicArea=True&amp;isModal=False</t>
  </si>
  <si>
    <t>https://community.secop.gov.co/Public/Tendering/OpportunityDetail/Index?noticeUID=CO1.NTC.1975035&amp;isFromPublicArea=True&amp;isModal=False</t>
  </si>
  <si>
    <t>https://community.secop.gov.co/Public/Tendering/OpportunityDetail/Index?noticeUID=CO1.NTC.1820169&amp;isFromPublicArea=True&amp;isModal=False</t>
  </si>
  <si>
    <t>https://community.secop.gov.co/Public/Tendering/OpportunityDetail/Index?noticeUID=CO1.NTC.1829465&amp;isFromPublicArea=True&amp;isModal=False</t>
  </si>
  <si>
    <t>https://community.secop.gov.co/Public/Tendering/OpportunityDetail/Index?noticeUID=CO1.NTC.1829467&amp;isFromPublicArea=True&amp;isModal=False</t>
  </si>
  <si>
    <t>https://community.secop.gov.co/Public/Tendering/OpportunityDetail/Index?noticeUID=CO1.NTC.1829470&amp;isFromPublicArea=True&amp;isModal=False</t>
  </si>
  <si>
    <t>https://community.secop.gov.co/Public/Tendering/OpportunityDetail/Index?noticeUID=CO1.NTC.1829611&amp;isFromPublicArea=True&amp;isModal=False</t>
  </si>
  <si>
    <t>https://community.secop.gov.co/Public/Tendering/OpportunityDetail/Index?noticeUID=CO1.NTC.2004160&amp;isFromPublicArea=True&amp;isModal=False</t>
  </si>
  <si>
    <t>https://community.secop.gov.co/Public/Tendering/OpportunityDetail/Index?noticeUID=CO1.NTC.1829826&amp;isFromPublicArea=True&amp;isModal=False</t>
  </si>
  <si>
    <t>https://community.secop.gov.co/Public/Tendering/OpportunityDetail/Index?noticeUID=CO1.NTC.1829646&amp;isFromPublicArea=True&amp;isModal=False</t>
  </si>
  <si>
    <t>https://community.secop.gov.co/Public/Tendering/OpportunityDetail/Index?noticeUID=CO1.NTC.1830608&amp;isFromPublicArea=True&amp;isModal=False</t>
  </si>
  <si>
    <t>https://community.secop.gov.co/Public/Tendering/OpportunityDetail/Index?noticeUID=CO1.NTC.1845264&amp;isFromPublicArea=True&amp;isModal=False</t>
  </si>
  <si>
    <t>https://community.secop.gov.co/Public/Tendering/OpportunityDetail/Index?noticeUID=CO1.NTC.1828055&amp;isFromPublicArea=True&amp;isModal=False</t>
  </si>
  <si>
    <t>https://community.secop.gov.co/Public/Tendering/OpportunityDetail/Index?noticeUID=CO1.NTC.1828048&amp;isFromPublicArea=True&amp;isModal=False</t>
  </si>
  <si>
    <t>https://community.secop.gov.co/Public/Tendering/OpportunityDetail/Index?noticeUID=CO1.NTC.1829649&amp;isFromPublicArea=True&amp;isModal=False</t>
  </si>
  <si>
    <t>https://community.secop.gov.co/Public/Tendering/OpportunityDetail/Index?noticeUID=CO1.NTC.1832192&amp;isFromPublicArea=True&amp;isModal=False</t>
  </si>
  <si>
    <t>https://community.secop.gov.co/Public/Tendering/OpportunityDetail/Index?noticeUID=CO1.NTC.1831126&amp;isFromPublicArea=True&amp;isModal=False</t>
  </si>
  <si>
    <t>https://community.secop.gov.co/Public/Tendering/OpportunityDetail/Index?noticeUID=CO1.NTC.1845802&amp;isFromPublicArea=True&amp;isModal=False</t>
  </si>
  <si>
    <t>https://community.secop.gov.co/Public/Tendering/OpportunityDetail/Index?noticeUID=CO1.NTC.1876586&amp;isFromPublicArea=True&amp;isModal=False</t>
  </si>
  <si>
    <t>https://community.secop.gov.co/Public/Tendering/OpportunityDetail/Index?noticeUID=CO1.NTC.1838311&amp;isFromPublicArea=True&amp;isModal=False</t>
  </si>
  <si>
    <t>https://community.secop.gov.co/Public/Tendering/OpportunityDetail/Index?noticeUID=CO1.NTC.1854107&amp;isFromPublicArea=True&amp;isModal=False</t>
  </si>
  <si>
    <t>https://community.secop.gov.co/Public/Tendering/OpportunityDetail/Index?noticeUID=CO1.NTC.1833914&amp;isFromPublicArea=True&amp;isModal=False</t>
  </si>
  <si>
    <t>https://community.secop.gov.co/Public/Tendering/OpportunityDetail/Index?noticeUID=CO1.NTC.1893237&amp;isFromPublicArea=True&amp;isModal=False</t>
  </si>
  <si>
    <t>https://community.secop.gov.co/Public/Tendering/OpportunityDetail/Index?noticeUID=CO1.NTC.1874387&amp;isFromPublicArea=True&amp;isModal=False</t>
  </si>
  <si>
    <t>https://community.secop.gov.co/Public/Tendering/OpportunityDetail/Index?noticeUID=CO1.NTC.1859433&amp;isFromPublicArea=True&amp;isModal=False</t>
  </si>
  <si>
    <t>https://community.secop.gov.co/Public/Tendering/OpportunityDetail/Index?noticeUID=CO1.NTC.1834940&amp;isFromPublicArea=True&amp;isModal=False</t>
  </si>
  <si>
    <t>https://community.secop.gov.co/Public/Tendering/OpportunityDetail/Index?noticeUID=CO1.NTC.1832519&amp;isFromPublicArea=True&amp;isModal=False</t>
  </si>
  <si>
    <t>https://community.secop.gov.co/Public/Tendering/OpportunityDetail/Index?noticeUID=CO1.NTC.1832610&amp;isFromPublicArea=True&amp;isModal=False</t>
  </si>
  <si>
    <t>https://community.secop.gov.co/Public/Tendering/OpportunityDetail/Index?noticeUID=CO1.NTC.1834446&amp;isFromPublicArea=True&amp;isModal=False</t>
  </si>
  <si>
    <t>https://community.secop.gov.co/Public/Tendering/OpportunityDetail/Index?noticeUID=CO1.NTC.1833946&amp;isFromPublicArea=True&amp;isModal=False</t>
  </si>
  <si>
    <t>https://community.secop.gov.co/Public/Tendering/OpportunityDetail/Index?noticeUID=CO1.NTC.1837011&amp;isFromPublicArea=True&amp;isModal=False</t>
  </si>
  <si>
    <t>https://community.secop.gov.co/Public/Tendering/OpportunityDetail/Index?noticeUID=CO1.NTC.1851109&amp;isFromPublicArea=True&amp;isModal=False</t>
  </si>
  <si>
    <t>https://community.secop.gov.co/Public/Tendering/OpportunityDetail/Index?noticeUID=CO1.NTC.1833996&amp;isFromPublicArea=True&amp;isModal=False</t>
  </si>
  <si>
    <t>https://community.secop.gov.co/Public/Tendering/OpportunityDetail/Index?noticeUID=CO1.NTC.1834006&amp;isFromPublicArea=True&amp;isModal=False</t>
  </si>
  <si>
    <t>https://community.secop.gov.co/Public/Tendering/OpportunityDetail/Index?noticeUID=CO1.NTC.1833322&amp;isFromPublicArea=True&amp;isModal=False</t>
  </si>
  <si>
    <t>https://community.secop.gov.co/Public/Tendering/OpportunityDetail/Index?noticeUID=CO1.NTC.1835192&amp;isFromPublicArea=True&amp;isModal=False</t>
  </si>
  <si>
    <t>https://community.secop.gov.co/Public/Tendering/OpportunityDetail/Index?noticeUID=CO1.NTC.1839787&amp;isFromPublicArea=True&amp;isModal=False</t>
  </si>
  <si>
    <t>https://community.secop.gov.co/Public/Tendering/OpportunityDetail/Index?noticeUID=CO1.NTC.1840207&amp;isFromPublicArea=True&amp;isModal=False</t>
  </si>
  <si>
    <t>https://community.secop.gov.co/Public/Tendering/OpportunityDetail/Index?noticeUID=CO1.NTC.1839945&amp;isFromPublicArea=True&amp;isModal=False</t>
  </si>
  <si>
    <t>https://community.secop.gov.co/Public/Tendering/OpportunityDetail/Index?noticeUID=CO1.NTC.1839946&amp;isFromPublicArea=True&amp;isModal=False</t>
  </si>
  <si>
    <t>https://community.secop.gov.co/Public/Tendering/OpportunityDetail/Index?noticeUID=CO1.NTC.1839789&amp;isFromPublicArea=True&amp;isModal=False</t>
  </si>
  <si>
    <t>https://community.secop.gov.co/Public/Tendering/OpportunityDetail/Index?noticeUID=CO1.NTC.1839790&amp;isFromPublicArea=True&amp;isModal=False</t>
  </si>
  <si>
    <t>https://community.secop.gov.co/Public/Tendering/OpportunityDetail/Index?noticeUID=CO1.NTC.1851402&amp;isFromPublicArea=True&amp;isModal=False</t>
  </si>
  <si>
    <t>https://community.secop.gov.co/Public/Tendering/OpportunityDetail/Index?noticeUID=CO1.NTC.1849577&amp;isFromPublicArea=True&amp;isModal=False</t>
  </si>
  <si>
    <t>https://community.secop.gov.co/Public/Tendering/OpportunityDetail/Index?noticeUID=CO1.NTC.1859000&amp;isFromPublicArea=True&amp;isModal=False</t>
  </si>
  <si>
    <t>https://community.secop.gov.co/Public/Tendering/OpportunityDetail/Index?noticeUID=CO1.NTC.1859622&amp;isFromPublicArea=True&amp;isModal=False</t>
  </si>
  <si>
    <t>https://community.secop.gov.co/Public/Tendering/OpportunityDetail/Index?noticeUID=CO1.NTC.1857690&amp;isFromPublicArea=True&amp;isModal=False</t>
  </si>
  <si>
    <t>https://community.secop.gov.co/Public/Tendering/OpportunityDetail/Index?noticeUID=CO1.NTC.1848520&amp;isFromPublicArea=True&amp;isModal=False</t>
  </si>
  <si>
    <t>https://community.secop.gov.co/Public/Tendering/OpportunityDetail/Index?noticeUID=CO1.NTC.1871010&amp;isFromPublicArea=True&amp;isModal=False</t>
  </si>
  <si>
    <t>https://community.secop.gov.co/Public/Tendering/OpportunityDetail/Index?noticeUID=CO1.NTC.1873615&amp;isFromPublicArea=True&amp;isModal=False</t>
  </si>
  <si>
    <t>https://community.secop.gov.co/Public/Tendering/OpportunityDetail/Index?noticeUID=CO1.NTC.1868364&amp;isFromPublicArea=True&amp;isModal=False</t>
  </si>
  <si>
    <t>https://community.secop.gov.co/Public/Tendering/OpportunityDetail/Index?noticeUID=CO1.NTC.1876402&amp;isFromPublicArea=True&amp;isModal=False</t>
  </si>
  <si>
    <t>https://community.secop.gov.co/Public/Tendering/OpportunityDetail/Index?noticeUID=CO1.NTC.1859425&amp;isFromPublicArea=True&amp;isModal=False</t>
  </si>
  <si>
    <t>https://community.secop.gov.co/Public/Tendering/OpportunityDetail/Index?noticeUID=CO1.NTC.1849166&amp;isFromPublicArea=True&amp;isModal=False</t>
  </si>
  <si>
    <t>https://community.secop.gov.co/Public/Tendering/OpportunityDetail/Index?noticeUID=CO1.NTC.1859959&amp;isFromPublicArea=True&amp;isModal=False</t>
  </si>
  <si>
    <t>https://community.secop.gov.co/Public/Tendering/OpportunityDetail/Index?noticeUID=CO1.NTC.1858892&amp;isFromPublicArea=True&amp;isModal=False</t>
  </si>
  <si>
    <t>https://community.secop.gov.co/Public/Tendering/OpportunityDetail/Index?noticeUID=CO1.NTC.1870769&amp;isFromPublicArea=True&amp;isModal=False</t>
  </si>
  <si>
    <t>https://community.secop.gov.co/Public/Tendering/OpportunityDetail/Index?noticeUID=CO1.NTC.1859356&amp;isFromPublicArea=True&amp;isModal=False</t>
  </si>
  <si>
    <t>https://community.secop.gov.co/Public/Tendering/OpportunityDetail/Index?noticeUID=CO1.NTC.1855556&amp;isFromPublicArea=True&amp;isModal=False</t>
  </si>
  <si>
    <t>https://community.secop.gov.co/Public/Tendering/OpportunityDetail/Index?noticeUID=CO1.NTC.1855672&amp;isFromPublicArea=True&amp;isModal=False</t>
  </si>
  <si>
    <t>https://community.secop.gov.co/Public/Tendering/OpportunityDetail/Index?noticeUID=CO1.NTC.1855508&amp;isFromPublicArea=True&amp;isModal=False</t>
  </si>
  <si>
    <t>https://community.secop.gov.co/Public/Tendering/OpportunityDetail/Index?noticeUID=CO1.NTC.1897618&amp;isFromPublicArea=True&amp;isModal=False</t>
  </si>
  <si>
    <t>https://community.secop.gov.co/Public/Tendering/OpportunityDetail/Index?noticeUID=CO1.NTC.1868320&amp;isFromPublicArea=True&amp;isModal=False</t>
  </si>
  <si>
    <t>https://community.secop.gov.co/Public/Tendering/ContractNoticePhases/View?PPI=CO1.PPI.12588155&amp;isFromPublicArea=True&amp;isModal=False</t>
  </si>
  <si>
    <t>https://community.secop.gov.co/Public/Tendering/OpportunityDetail/Index?noticeUID=CO1.NTC.1870788&amp;isFromPublicArea=True&amp;isModal=False</t>
  </si>
  <si>
    <t>https://community.secop.gov.co/Public/Tendering/OpportunityDetail/Index?noticeUID=CO1.NTC.1968742&amp;isFromPublicArea=True&amp;isModal=False</t>
  </si>
  <si>
    <t>https://community.secop.gov.co/Public/Tendering/OpportunityDetail/Index?noticeUID=CO1.NTC.1874801&amp;isFromPublicArea=True&amp;isModal=False</t>
  </si>
  <si>
    <t>https://community.secop.gov.co/Public/Tendering/OpportunityDetail/Index?noticeUID=CO1.NTC.1874691&amp;isFromPublicArea=True&amp;isModal=False</t>
  </si>
  <si>
    <t>https://community.secop.gov.co/Public/Tendering/OpportunityDetail/Index?noticeUID=CO1.NTC.1874819&amp;isFromPublicArea=True&amp;isModal=False</t>
  </si>
  <si>
    <t>https://community.secop.gov.co/Public/Tendering/OpportunityDetail/Index?noticeUID=CO1.NTC.1874836&amp;isFromPublicArea=True&amp;isModal=False</t>
  </si>
  <si>
    <t>https://community.secop.gov.co/Public/Tendering/OpportunityDetail/Index?noticeUID=CO1.NTC.1924490&amp;isFromPublicArea=True&amp;isModal=False</t>
  </si>
  <si>
    <t>https://community.secop.gov.co/Public/Tendering/OpportunityDetail/Index?noticeUID=CO1.NTC.1875102&amp;isFromPublicArea=True&amp;isModal=False</t>
  </si>
  <si>
    <t>https://community.secop.gov.co/Public/Tendering/OpportunityDetail/Index?noticeUID=CO1.NTC.1900079&amp;isFromPublicArea=True&amp;isModal=False</t>
  </si>
  <si>
    <t>https://community.secop.gov.co/Public/Tendering/OpportunityDetail/Index?noticeUID=CO1.NTC.1876871&amp;isFromPublicArea=True&amp;isModal=False</t>
  </si>
  <si>
    <t>https://community.secop.gov.co/Public/Tendering/OpportunityDetail/Index?noticeUID=CO1.NTC.1876659&amp;isFromPublicArea=True&amp;isModal=False</t>
  </si>
  <si>
    <t>https://community.secop.gov.co/Public/Tendering/OpportunityDetail/Index?noticeUID=CO1.NTC.1876324&amp;isFromPublicArea=True&amp;isModal=False</t>
  </si>
  <si>
    <t>https://community.secop.gov.co/Public/Tendering/OpportunityDetail/Index?noticeUID=CO1.NTC.1913326&amp;isFromPublicArea=True&amp;isModal=False</t>
  </si>
  <si>
    <t>https://community.secop.gov.co/Public/Tendering/OpportunityDetail/Index?noticeUID=CO1.NTC.1879221&amp;isFromPublicArea=True&amp;isModal=False</t>
  </si>
  <si>
    <t>https://community.secop.gov.co/Public/Tendering/OpportunityDetail/Index?noticeUID=CO1.NTC.1879883&amp;isFromPublicArea=True&amp;isModal=False</t>
  </si>
  <si>
    <t>https://community.secop.gov.co/Public/Tendering/OpportunityDetail/Index?noticeUID=CO1.NTC.1880198&amp;isFromPublicArea=True&amp;isModal=False</t>
  </si>
  <si>
    <t>https://community.secop.gov.co/Public/Tendering/OpportunityDetail/Index?noticeUID=CO1.NTC.1908274&amp;isFromPublicArea=True&amp;isModal=False</t>
  </si>
  <si>
    <t>https://community.secop.gov.co/Public/Tendering/OpportunityDetail/Index?noticeUID=CO1.NTC.1939334&amp;isFromPublicArea=True&amp;isModal=False</t>
  </si>
  <si>
    <t>https://community.secop.gov.co/Public/Tendering/OpportunityDetail/Index?noticeUID=CO1.NTC.1937084&amp;isFromPublicArea=True&amp;isModal=False</t>
  </si>
  <si>
    <t>https://community.secop.gov.co/Public/Tendering/ContractNoticePhases/View?PPI=CO1.PPI.12883946&amp;isFromPublicArea=True&amp;isModal=False</t>
  </si>
  <si>
    <t>https://community.secop.gov.co/Public/Tendering/OpportunityDetail/Index?noticeUID=CO1.NTC.1925225&amp;isFromPublicArea=True&amp;isModal=False</t>
  </si>
  <si>
    <t>https://community.secop.gov.co/Public/Tendering/OpportunityDetail/Index?noticeUID=CO1.NTC.1924531&amp;isFromPublicArea=True&amp;isModal=False</t>
  </si>
  <si>
    <t>https://community.secop.gov.co/Public/Tendering/OpportunityDetail/Index?noticeUID=CO1.NTC.1947231&amp;isFromPublicArea=True&amp;isModal=False</t>
  </si>
  <si>
    <t>https://community.secop.gov.co/Public/Tendering/OpportunityDetail/Index?noticeUID=CO1.NTC.1946302&amp;isFromPublicArea=True&amp;isModal=False</t>
  </si>
  <si>
    <t>https://community.secop.gov.co/Public/Tendering/OpportunityDetail/Index?noticeUID=CO1.NTC.1945854&amp;isFromPublicArea=True&amp;isModal=False</t>
  </si>
  <si>
    <t>https://community.secop.gov.co/Public/Tendering/OpportunityDetail/Index?noticeUID=CO1.NTC.1940868&amp;isFromPublicArea=True&amp;isModal=False</t>
  </si>
  <si>
    <t>https://community.secop.gov.co/Public/Tendering/OpportunityDetail/Index?noticeUID=CO1.NTC.1947107&amp;isFromPublicArea=True&amp;isModal=False</t>
  </si>
  <si>
    <t>https://community.secop.gov.co/Public/Tendering/OpportunityDetail/Index?noticeUID=CO1.NTC.1955578&amp;isFromPublicArea=True&amp;isModal=False</t>
  </si>
  <si>
    <t>https://community.secop.gov.co/Public/Tendering/OpportunityDetail/Index?noticeUID=CO1.NTC.1954326&amp;isFromPublicArea=True&amp;isModal=False</t>
  </si>
  <si>
    <t>https://community.secop.gov.co/Public/Tendering/OpportunityDetail/Index?noticeUID=CO1.NTC.1971620&amp;isFromPublicArea=True&amp;isModal=False</t>
  </si>
  <si>
    <t>https://community.secop.gov.co/Public/Tendering/OpportunityDetail/Index?noticeUID=CO1.NTC.1987243&amp;isFromPublicArea=True&amp;isModal=False</t>
  </si>
  <si>
    <t>https://community.secop.gov.co/Public/Tendering/OpportunityDetail/Index?noticeUID=CO1.NTC.2023724&amp;isFromPublicArea=True&amp;isModal=False</t>
  </si>
  <si>
    <t>https://community.secop.gov.co/Public/Tendering/OpportunityDetail/Index?noticeUID=CO1.NTC.1994251&amp;isFromPublicArea=True&amp;isModal=False</t>
  </si>
  <si>
    <t>https://community.secop.gov.co/Public/Tendering/OpportunityDetail/Index?noticeUID=CO1.NTC.2144411&amp;isFromPublicArea=True&amp;isModal=False</t>
  </si>
  <si>
    <t>https://community.secop.gov.co/Public/Tendering/OpportunityDetail/Index?noticeUID=CO1.NTC.2271641&amp;isFromPublicArea=True&amp;isModal=False</t>
  </si>
  <si>
    <t>https://community.secop.gov.co/Public/Tendering/OpportunityDetail/Index?noticeUID=CO1.NTC.2049585&amp;isFromPublicArea=True&amp;isModal=False</t>
  </si>
  <si>
    <t>https://community.secop.gov.co/Public/Tendering/OpportunityDetail/Index?noticeUID=CO1.NTC.2053989&amp;isFromPublicArea=True&amp;isModal=False</t>
  </si>
  <si>
    <t>https://community.secop.gov.co/Public/Tendering/OpportunityDetail/Index?noticeUID=CO1.NTC.2015115&amp;isFromPublicArea=True&amp;isModal=False</t>
  </si>
  <si>
    <t>https://community.secop.gov.co/Public/Tendering/OpportunityDetail/Index?noticeUID=CO1.NTC.2078466&amp;isFromPublicArea=True&amp;isModal=False</t>
  </si>
  <si>
    <t>https://community.secop.gov.co/Public/Tendering/OpportunityDetail/Index?noticeUID=CO1.NTC.2052352&amp;isFromPublicArea=True&amp;isModal=False</t>
  </si>
  <si>
    <t>https://community.secop.gov.co/Public/Tendering/OpportunityDetail/Index?noticeUID=CO1.NTC.2038525&amp;isFromPublicArea=True&amp;isModal=False</t>
  </si>
  <si>
    <t>https://community.secop.gov.co/Public/Tendering/OpportunityDetail/Index?noticeUID=CO1.NTC.2033719&amp;isFromPublicArea=True&amp;isModal=False</t>
  </si>
  <si>
    <t>https://community.secop.gov.co/Public/Tendering/OpportunityDetail/Index?noticeUID=CO1.NTC.2038534&amp;isFromPublicArea=True&amp;isModal=False</t>
  </si>
  <si>
    <t>https://community.secop.gov.co/Public/Tendering/OpportunityDetail/Index?noticeUID=CO1.NTC.2038528&amp;isFromPublicArea=True&amp;isModal=False</t>
  </si>
  <si>
    <t>https://www.contratos.gov.co/consultas/detalleProceso.do?numConstancia=21-22-27055&amp;g-recaptcha-response=03AGdBq26LwXkOcIkbLO34bYBkp8j7RoY6npDkuuxGA825WTBBF8ssmk6EX1aLmWTNhHmMtzQK3fukhbO3A4Aiq4TuU7bDRm</t>
  </si>
  <si>
    <t>https://community.secop.gov.co/Public/Tendering/OpportunityDetail/Index?noticeUID=CO1.NTC.2054178&amp;isFromPublicArea=True&amp;isModal=False</t>
  </si>
  <si>
    <t>https://community.secop.gov.co/Public/Tendering/OpportunityDetail/Index?noticeUID=CO1.NTC.2049470&amp;isFromPublicArea=True&amp;isModal=False</t>
  </si>
  <si>
    <t>https://community.secop.gov.co/Public/Tendering/OpportunityDetail/Index?noticeUID=CO1.NTC.2054301&amp;isFromPublicArea=True&amp;isModal=False</t>
  </si>
  <si>
    <t>https://community.secop.gov.co/Public/Tendering/OpportunityDetail/Index?noticeUID=CO1.NTC.2134773&amp;isFromPublicArea=True&amp;isModal=False</t>
  </si>
  <si>
    <t>https://community.secop.gov.co/Public/Tendering/ContractNoticePhases/View?PPI=CO1.PPI.14097288&amp;isFromPublicArea=True&amp;isModal=False</t>
  </si>
  <si>
    <t>https://community.secop.gov.co/Public/Tendering/OpportunityDetail/Index?noticeUID=CO1.NTC.2182792&amp;isFromPublicArea=True&amp;isModal=False</t>
  </si>
  <si>
    <t>https://community.secop.gov.co/Public/Tendering/OpportunityDetail/Index?noticeUID=CO1.NTC.2167059&amp;isFromPublicArea=True&amp;isModal=False</t>
  </si>
  <si>
    <t>https://community.secop.gov.co/Public/Tendering/OpportunityDetail/Index?noticeUID=CO1.NTC.2162875&amp;isFromPublicArea=True&amp;isModal=False</t>
  </si>
  <si>
    <t>https://community.secop.gov.co/Public/Tendering/ContractNoticePhases/View?PPI=CO1.PPI.14508877&amp;isFromPublicArea=True&amp;isModal=False</t>
  </si>
  <si>
    <t>https://community.secop.gov.co/Public/Tendering/OpportunityDetail/Index?noticeUID=CO1.NTC.2163066&amp;isFromPublicArea=True&amp;isModal=False</t>
  </si>
  <si>
    <t>https://community.secop.gov.co/Public/Tendering/OpportunityDetail/Index?noticeUID=CO1.NTC.2165262&amp;isFromPublicArea=True&amp;isModal=False</t>
  </si>
  <si>
    <t>https://community.secop.gov.co/Public/Tendering/OpportunityDetail/Index?noticeUID=CO1.NTC.2173926&amp;isFromPublicArea=True&amp;isModal=False</t>
  </si>
  <si>
    <t>https://community.secop.gov.co/Public/Tendering/OpportunityDetail/Index?noticeUID=CO1.NTC.2187823&amp;isFromPublicArea=True&amp;isModal=False</t>
  </si>
  <si>
    <t>https://community.secop.gov.co/Public/Tendering/OpportunityDetail/Index?noticeUID=CO1.NTC.2192013&amp;isFromPublicArea=True&amp;isModal=False</t>
  </si>
  <si>
    <t>https://community.secop.gov.co/Public/Tendering/OpportunityDetail/Index?noticeUID=CO1.NTC.2200546&amp;isFromPublicArea=True&amp;isModal=False</t>
  </si>
  <si>
    <t>https://community.secop.gov.co/Public/Tendering/OpportunityDetail/Index?noticeUID=CO1.NTC.2204385&amp;isFromPublicArea=True&amp;isModal=False</t>
  </si>
  <si>
    <t>https://community.secop.gov.co/Public/Tendering/OpportunityDetail/Index?noticeUID=CO1.NTC.2281025&amp;isFromPublicArea=True&amp;isModal=False</t>
  </si>
  <si>
    <t>https://community.secop.gov.co/Public/Tendering/OpportunityDetail/Index?noticeUID=CO1.NTC.2297203&amp;isFromPublicArea=True&amp;isModal=False</t>
  </si>
  <si>
    <t>https://community.secop.gov.co/Public/Tendering/OpportunityDetail/Index?noticeUID=CO1.NTC.2290537&amp;isFromPublicArea=True&amp;isModal=False</t>
  </si>
  <si>
    <t>https://community.secop.gov.co/Public/Tendering/OpportunityDetail/Index?noticeUID=CO1.NTC.2262055&amp;isFromPublicArea=True&amp;isModal=False</t>
  </si>
  <si>
    <t>https://community.secop.gov.co/Public/Tendering/OpportunityDetail/Index?noticeUID=CO1.NTC.2271709&amp;isFromPublicArea=True&amp;isModal=False</t>
  </si>
  <si>
    <t>https://community.secop.gov.co/Public/Tendering/OpportunityDetail/Index?noticeUID=CO1.NTC.2328411&amp;isFromPublicArea=True&amp;isModal=False</t>
  </si>
  <si>
    <t>https://community.secop.gov.co/Public/Tendering/OpportunityDetail/Index?noticeUID=CO1.NTC.2292904&amp;isFromPublicArea=True&amp;isModal=False</t>
  </si>
  <si>
    <t>https://community.secop.gov.co/Public/Tendering/OpportunityDetail/Index?noticeUID=CO1.NTC.2292901&amp;isFromPublicArea=True&amp;isModal=False</t>
  </si>
  <si>
    <t>https://community.secop.gov.co/Public/Tendering/OpportunityDetail/Index?noticeUID=CO1.NTC.2359017&amp;isFromPublicArea=True&amp;isModal=False</t>
  </si>
  <si>
    <t>https://www.contratos.gov.co/consultas/detalleProceso.do?numConstancia=21-15-12423441&amp;g-recaptcha-response=03AGdBq27uMgiBRdT8-40yiqjO3TUQzIU3haqvt38kyQmUdpyMjnu-r468EtoCvJkW3QpWzphmqFxfXS95la9L4A6zwhc</t>
  </si>
  <si>
    <t>https://community.secop.gov.co/Public/Tendering/OpportunityDetail/Index?noticeUID=CO1.NTC.2326166&amp;isFromPublicArea=True&amp;isModal=False</t>
  </si>
  <si>
    <t>https://community.secop.gov.co/Public/Tendering/OpportunityDetail/Index?noticeUID=CO1.NTC.2315051&amp;isFromPublicArea=True&amp;isModal=False</t>
  </si>
  <si>
    <t>https://community.secop.gov.co/Public/Tendering/OpportunityDetail/Index?noticeUID=CO1.NTC.2377090&amp;isFromPublicArea=True&amp;isModal=False</t>
  </si>
  <si>
    <t>https://community.secop.gov.co/Public/Tendering/OpportunityDetail/Index?noticeUID=CO1.NTC.2401451&amp;isFromPublicArea=True&amp;isModal=False</t>
  </si>
  <si>
    <t>https://community.secop.gov.co/Public/Tendering/OpportunityDetail/Index?noticeUID=CO1.NTC.2367388&amp;isFromPublicArea=True&amp;isModal=False</t>
  </si>
  <si>
    <t>https://community.secop.gov.co/Public/Tendering/OpportunityDetail/Index?noticeUID=CO1.NTC.2436695&amp;isFromPublicArea=True&amp;isModal=False</t>
  </si>
  <si>
    <t>https://community.secop.gov.co/Public/Tendering/OpportunityDetail/Index?noticeUID=CO1.NTC.2390784&amp;isFromPublicArea=True&amp;isModal=False</t>
  </si>
  <si>
    <t>https://community.secop.gov.co/Public/Tendering/OpportunityDetail/Index?noticeUID=CO1.NTC.2407464&amp;isFromPublicArea=True&amp;isModal=False</t>
  </si>
  <si>
    <t>https://community.secop.gov.co/Public/Tendering/OpportunityDetail/Index?noticeUID=CO1.NTC.2377094&amp;isFromPublicArea=True&amp;isModal=False</t>
  </si>
  <si>
    <t>https://community.secop.gov.co/Public/Tendering/OpportunityDetail/Index?noticeUID=CO1.NTC.2417807&amp;isFromPublicArea=True&amp;isModal=False</t>
  </si>
  <si>
    <t>https://community.secop.gov.co/Public/Tendering/ContractNoticePhases/View?PPI=CO1.PPI.15841580&amp;isFromPublicArea=True&amp;isModal=False</t>
  </si>
  <si>
    <t>https://community.secop.gov.co/Public/Tendering/OpportunityDetail/Index?noticeUID=CO1.NTC.2375689&amp;isFromPublicArea=True&amp;isModal=False</t>
  </si>
  <si>
    <t>https://community.secop.gov.co/Public/Tendering/OpportunityDetail/Index?noticeUID=CO1.NTC.2403870&amp;isFromPublicArea=True&amp;isModal=False</t>
  </si>
  <si>
    <t>https://community.secop.gov.co/Public/Tendering/OpportunityDetail/Index?noticeUID=CO1.NTC.2435743&amp;isFromPublicArea=True&amp;isModal=False</t>
  </si>
  <si>
    <t>https://community.secop.gov.co/Public/Tendering/OpportunityDetail/Index?noticeUID=CO1.NTC.2401453&amp;isFromPublicArea=True&amp;isModal=False</t>
  </si>
  <si>
    <t>https://community.secop.gov.co/Public/Tendering/OpportunityDetail/Index?noticeUID=CO1.NTC.2429324&amp;isFromPublicArea=True&amp;isModal=False</t>
  </si>
  <si>
    <t>https://community.secop.gov.co/Public/Tendering/OpportunityDetail/Index?noticeUID=CO1.NTC.2460010&amp;isFromPublicArea=True&amp;isModal=False</t>
  </si>
  <si>
    <t>https://community.secop.gov.co/Public/Tendering/OpportunityDetail/Index?noticeUID=CO1.NTC.2443330&amp;isFromPublicArea=True&amp;isModal=False</t>
  </si>
  <si>
    <t>https://community.secop.gov.co/Public/Tendering/OpportunityDetail/Index?noticeUID=CO1.NTC.2461729&amp;isFromPublicArea=True&amp;isModal=False</t>
  </si>
  <si>
    <t>https://www.colombiacompra.gov.co/tienda-virtual-del-estado-colombiano/ordenes-compra/64041</t>
  </si>
  <si>
    <t>https://www.colombiacompra.gov.co/tienda-virtual-del-estado-colombiano/ordenes-compra/65592</t>
  </si>
  <si>
    <t>https://www.colombiacompra.gov.co/tienda-virtual-del-estado-colombiano/ordenes-compra/65593</t>
  </si>
  <si>
    <t>https://www.colombiacompra.gov.co/tienda-virtual-del-estado-colombiano/ordenes-compra/68099</t>
  </si>
  <si>
    <t>https://colombiacompra.gov.co/tienda-virtual-del-estado-colombiano/ordenes-compra/70242</t>
  </si>
  <si>
    <t>https://colombiacompra.gov.co/tienda-virtual-del-estado-colombiano/ordenes-compra/70820</t>
  </si>
  <si>
    <t>https://colombiacompra.gov.co/tienda-virtual-del-estado-colombiano/ordenes-compra/71226</t>
  </si>
  <si>
    <t>https://colombiacompra.gov.co/tienda-virtual-del-estado-colombiano/ordenes-compra/71228</t>
  </si>
  <si>
    <t>https://colombiacompra.gov.co/tienda-virtual-del-estado-colombiano/ordenes-compra/77870</t>
  </si>
  <si>
    <t>https://colombiacompra.gov.co/tienda-virtual-del-estado-colombiano/ordenes-compra/78858</t>
  </si>
  <si>
    <t>https://colombiacompra.gov.co/tienda-virtual-del-estado-colombiano/ordenes-compra/82640/1</t>
  </si>
  <si>
    <t>https://colombiacompra.gov.co/tienda-virtual-del-estado-colombiano/ordenes-compra/83356</t>
  </si>
  <si>
    <t>https://colombiacompra.gov.co/tienda-virtual-del-estado-colombiano/ordenes-compra/83880</t>
  </si>
  <si>
    <t>https://colombiacompra.gov.co/tienda-virtual-del-estado-colombiano/ordenes-compra/83883</t>
  </si>
  <si>
    <t>https://www.contratos.gov.co/consultas/detalleProceso.do?numConstancia=21-22-27456&amp;g-recaptcha-response=03AGdBq248b8lYBmBYgo092C4CKl7j8iBWGoqzi_npQQOv0ypvoFtAgmMlAmvO0vbJ6z0V9gTKcAQgZcoP4pK4cgDHIR9_U_</t>
  </si>
  <si>
    <t>https://community.secop.gov.co/Public/Tendering/OpportunityDetail/Index?noticeUID=CO1.NTC.2163261&amp;isFromPublicArea=True&amp;isModal=False</t>
  </si>
  <si>
    <t>LA PRESTACIÓN DE SERVICIOS AUXILIARES DE APOYO A LA GESTIÓN AL ÁREA DE GESTIÓN DE DESARROLLO LOCAL EN LA EJECUCIÓN DEL PROCESO DE CORRESPONDENCIA QUE SE GENERA EN CDI DE LA ALCALDÍA LOCAL DE ENGATIVÁ. SE EXPIDE CDP CON CERTIFICADO DE NO EXISTENCIA PERSONAL 23347 DEL 20 DE ENERO DE 2021, SOLICITUD SIPSE 54402, MEMORANDO CON SOLICITUD 20216020000763 Y FECHA QUE SE EXPIDE ENERO 26/2021. SE EXPIDE CRP POR SOLICITUD CON RADICADO N° 2021602002113 FEB.02-2021 RECIBIDO PARA TRAMITE EN FB.03.21. CTO-001-2021</t>
  </si>
  <si>
    <t>PRESTACIÓN DE SERVICIOS DE APOYO, AL AREA DE GESTION DE DESARROLLO LOCALEN LAS ACTIVIDADES DE SEGUIMIENTO, REVISIÓN DE TRAMITES ADMINISTRATIVOS,LOGISTICOS Y DEMAS ACTIVIDADES QUE SE REQUIERAN SE RECIBE PARA TRAMITE CON SOLICITUD RADICADO N° 20216020000673 DE ENERO 21 DE 2020. CERYIFICADO DE N° 23411 DE ENERO 21 DE 2021 - SIPSE 54436 DE 03 DE ENERO2021. SE EXPIDE CRP POR SOLICITUD CON RADICADO N° 201620007683 05.MAR.2021 SE RECIBE PARA TRAMITE EL 08 DE MARZO 2021</t>
  </si>
  <si>
    <t>LA PRESTACION DE SERVICIOS AUXILIARES AL ÁREA DE GESTION DE DESARROLLO LOCAL,COMO APOYO A LA ATENCIÓN AL CIUDADANO EN LA GESTIÓN DE LAS LABORES DE ATENCIÓN INTEGRAL, FILTRO Y DIRECCIONAMIENTO DE LAS SOLICITUDES DE LA CIUDADANÍA QUE ACUDE DE MANERA PERSONAL A LAS INSTALACIONES DE LA ALCALDÍA LOCAL DE ENGATIVÁ, Se expide CDP con certificado de no existencia de personal 23346 del 20 de enero de 2021, solicitud SIPSE 54401, memorando con solicitud 20216020000693 recibido para tramite de fecha Ene 26/21. SE EXPIDE CRP POR SOLICITUD CON RADICADO N° 20216020005873 FEB. 24 2021 SE RECIBE PARA TRAMITE EL 24 DE FEB-2021 REVISADO SECOP II Y SIPSE.</t>
  </si>
  <si>
    <t>LA PRESTACION DE SERVICIOS AUXILIARES AL ÁREA DE GESTION DE DESARROLLO LOCAL,COMO APOYO A LA ATENCIÓN AL CIUDADANO EN LA GESTIÓN DE LAS LABORES DE ATENCIÓN INTEGRAL, FILTRO Y DIRECCIONAMIENTO DE LAS SOLICITUDES DE LA CIUDADANÍA QUE ACUDE DE MANERA PERSONAL A LAS INSTALACIONES DE LA ALCALDÍA LOCAL DE ENGATIVÁ, Se expide CDP con certificado de no existencia de personal 23346 del 20 de enero de 2021, solicitud SIPSE 54401, memorando con solicitud 20216020000683 recibido para tramite de fecha Ene 26/21. SE EXPIDE CRP POR SOLICITUD CON RADICADO N° 20216020005023 FEB. 22 2021 SE RECIBE PARA TRAIMITE EL 23 DE FEB-2021 REVISADO SECOP II Y SIPSE.</t>
  </si>
  <si>
    <t>LA PRESTACIÓN DE SERVICIOS PROFESIONALES ESPECIALIZADOS AL ÁREA DE GESTIÓN DE DESARROLLO LOCAL EN EL FONDO DE DESARROLLO LOCAL, COORDINANDO LOS TRÁMITES RELACIONADOS CON LOS PROCESOS PRECONTRACTUALES, CONTRACTUALES Y POS CONTRACTUALES Y EN LAS DEMÁS ACTIVIDADES QUE ALLÍ SE REQUIERAN, Se expide CDP con certificado de No existencia de Personal 23930 de fecha 29 de enero de 2021, solicitud SIPSE 54412, memorando con solicitud 20216020001493 recibido para tramite de fecha Feb 01/2021. SE EXPIDE CRP POR SOLICTUD CON RADICADO N° 20216020002553 FEB.04.2021 SE TRAMITA EL 04 DE FEBRERO 2021 REVISADO SIPSE-SECOOP.</t>
  </si>
  <si>
    <t>LA PRESTACIÓN DE SERVICIOS PROFESIONALES DE APOYO AL ÁREA DE GESTIÓN DE DESARROLLO LOCAL, EN LAS ACTIVIDADES RELACIONADAS CON LA EJECUCIÓN, SEGUIMIENTO DE LOS PROYECTOS RELACIONADOS CON EL SECTOR DE EDUCACIÓN EN LOCALIDAD DE ENGATIVÁ, Se expide CDP atendiendo certificado de No existencia de personal 23613 de fecha 26 de enero de 2021, solicitud SIPSE 54594, memorando con solicitud 20216020000893 recibido para tramite de fecha Ene 28 de 2021. SE EXPIDE CRP POR SOLICITUD CON RADICADO N°2021602000313 DE FEB.08.2021 SE RECIBE PARA TRAMITE EL 09022021 SE VERIFICA SECOP.</t>
  </si>
  <si>
    <t>LA PRESTACIÓN DE SERVICIOS AL ÁREA DE GESTIÓN POLICIVA JURÍDICA Y AL ÁREA DE GESTIÓN DE DESARROLLO LOCAL EN LA CONDUCCIÓN DE LOS VEHÍCULOS DEPROPIEDAD Y/O TENENCIA DEL FONDO DE DESARROLLO LOCAL DE ENGATIVÁ. Se expide CDP con certificado de no existencia 23811 del 28 de enero de 2021, solicitud de sipse 54404, memorando con solicitud 20216020001203 y fecha que se expide Febrero 02/2021. SE EXPIDE CRP POR SOLICITUD CON RAD. N° 20216020007733 DEL 08 MARZO-2021SE RECIBE PARA TRAMITE EL 10  DE MARZO  REVISADO SECOP II Y  SIPSE.</t>
  </si>
  <si>
    <t>LA PRESTACIÓN DE SERVICIOS AL ÁREA DE GESTIÓN POLICIVA JURÍDICA Y AL ÁREA DE GESTIÓN DE DESARROLLO LOCAL EN LA CONDUCCIÓN DE LOS VEHÍCULOS DE PROPIEDAD Y/O TENENCIA DEL FONDO DE DESARROLLO LOCAL DE ENGATIVÁ. Se expide cdo con certificado de no existencia personal 23811 del 28 de 2021, solicitud sipse 54404, memorando con solicitud 20216020001213 y fecha que se expide Febrero 2/2021. SE EXPIDE CRP POR SOLICITUD CON RADICADO N° 20216020006003 FEB. 24 2021 SE RECIBE PARA TRAMITE EL 24 DE FEB-2021 REVISADO SECOP II Y SIPSE.</t>
  </si>
  <si>
    <t>LA PRESTACIÓN DE SERVICIOS AL ÁREA DE GESTIÓN POLICIVA JURÍDICA Y AL  ÁREA DE GESTIÓN DE DESARROLLO LOCAL EN LA CONDUCCIÓN DE LOS VEHÍCULOS  DE PROPIEDAD Y/O TENENCIA DEL FONDO DE DESARROLLO LOCAL DE ENGATIVÁ. Se expide CDP con certificado de no existencia personal 23811 del 28 de enero de 2021, solicitud de sipse 54404, memorando con solicitud 20216020001223 y fecha que se expide Febrero 2/2021. SE EXPIDE CRP POR SOLICITUD CON RAD. N° 20216020007743 DEL 08 MARZO-2021SE RECIBE PARA TRAMITE EL 09  DE MARZO  REVISADO SECOP II Y  SIPSE.</t>
  </si>
  <si>
    <t>LA PRESTACIÓN DE SERVICIOS AL ÁREA DE GESTIÓN POLICIVA JURÍDICA Y AL  DE GESTIÓN DE DESARROLLO LOCAL EN LA CONDUCCIÓN DE LOS VEHÍCULOS DE  PROPIEDAD Y/O TENENCIA DEL FONDO DE DESARROLLO LOCAL DE ENGATIVÁ. Se expide CDP con certificado de no existencia personal 23811 del 28 de enero de 2021, solicitud sipse 54404, memorando con solicitud 20216020001233 y fecha que se expide Febrero 2/2021. SE EXPIDE CRP POR SOLICITUD CON RADICADO N° 20216020005883 FEB. 24 2021 SE RECIBE PARA TRAMITE EL 24 DE FEB-2021 REVISADO SECOP II Y SIPSE.</t>
  </si>
  <si>
    <t>LA PRESTACIÓN DE SERVICIOS PROFESIONALES ESPECIALIZADOS AL DESPACHO DEL ALCALDE(SA) LOCAL, EN LA PLANIFICACION, EJECUCION, SEGUIMIENTO Y CONTROLDE LOS OBJETIVOS, METAS Y PRESUPUESTO ESTABLECIDOS EN EL PLAN DE DESARROLLO LOCAL 2021-2024 “UN NUEVO CONTRATO SOCIAL Y AMBIENTAL PARA ENGATIVÁ". SE EXPIDE CDP CON CERTIFICADO DE NO EXISTENCIA PERSONAL 23848DEL 28 DE ENERO DE 2021, SOLICITUD SIPSE 54379, MEMORANDO CON SOLICITUD 20216020001073 RECIBIDO PARA TRÁMITE DE FECHA FEBRERO 2/21. SE EXPIDE CRP POR SOLICITUD CON RADICADO N° 20216020003103 DE FEB.08.21 VERIFICADO SIPSE Y SECOP.</t>
  </si>
  <si>
    <t>LA PRESTACIÓN DE SERVICIOS PROFESIONALES, AL ÁREA DE GESTIÓN DE DESARROLLO LOCAL, EN PLANEACIÓN, EN LA COORDINACIÓN DE LA FORMULACIÓN DELOS PROYECTOS DE INVERSIÓN Y FUNCIONAMIENTO DEL PLAN DE DESARROLLO LOCAL 2021 - 2024 “UN NUEVO CONTRATO SOCIAL Y AMBIENTAL PARA ENGATIVÁ” Se expide CDP con certificado de no existencia personal 24488 del 4 de febrero 2021, solicitud sipse 54419, memorando con solicitud 20216020002683 y se expide en Febrero 5/2021. SE EXPIDE CRP POR SOLICITUD CON RADICADO N° 20216020003253 DE FEB.09.21 SE RECIBE PARA TRAMITE EL 10 DE FEBRERO DE 2021 VERIFICADO SECOP Y SIPSE</t>
  </si>
  <si>
    <t>LA PRESTACIÓN DE SERVICIOS AL ÁREA DE GESTIÓN POLICIVA JURÍDICA Y AL ÁREA DE GESTIÓN DE DESARROLLO LOCAL EN LA CONDUCCIÓN DE LOS VEHÍCULOS DEPROPIEDAD Y/O TENENCIA DEL FONDO DE DESARROLLO LOCAL DE ENGATIVÁ. Se expide CDP con certificado de no existencia 23811 del 28 enero 2021, solicitud sipse 54404, memorando con solicitud 20216020001193 y fecha que se expide Febrero 2/2021. SE EXPIDE CRP POR SOLICITUD CON RAD. N° 20216020007723 DEL 08 MARZO-2021SE RECIBE PARA TRAMITE EL 09  DE MARZO  REVISADO SECOP II Y  SIPSE.</t>
  </si>
  <si>
    <t>LA PRESTACIÓN DE SERVICIOS PROFESIONALES DE APOYO AL ÁREA DE GESTIÓN DEDESARROLLO LOCAL, EN LAS ACTIVIDADES RELACIONADAS CON LA EJECUCIÓN, SEGUIMIENTO DE LOS PROYECTOS RELACIONADOS CON EL SECTOR DE SALUD EN LA LOCALIDAD DE ENGATIVÁ. Se expide CDP con certificado de no existencia personal 23817 del 28 de enero 2021, solicitud sipse 55241, memorando con solicitud 20216020001113 y fecha que se expide Febrero 2/2021. SE EXPIDE CRP POR SOLICITUD CON RADICADO N° 202160200003493 FEB.11.2021 VERIFICADO SECOP II PENDIENTE SIPSE (MENOR VALOR DEL CDP).</t>
  </si>
  <si>
    <t>LA PRESTACIÓN DE SERVICIOS DE APOYO AL DESPACHO, ÁREA DE GESTIÓN POLICIVA JURÍDICA Y AL ÁREA DE GESTIÓN DE DESARROLLO LOCAL EN LA CONDUCCIÓN DE LOS VEHÍCULOS DE PROPIEDAD Y/O TENENCIA DEL FONDO DE DESARROLLO LOCAL DE ENGATIVÁ. Se expide CDP con certificado de no existencia personal 24252 del 2 de febrero de 2021, solicitud sipse 54403, memorando con solicitud 20216020002643 y se expide en Febrero 8/2021. SE EXPIDE CRP POR SOLICITUD CON RADICADO N° 20216020005773 FEB. 23 2021 SE RECIBE PARA TRAIMITE EL 23 DE FEB-2021 REVISADO SECOP II Y SIPSE.</t>
  </si>
  <si>
    <t>LA PRESTACIÓN DE SERVICIOS DE APOYO AL DESPACHO, ÁREA DE GESTIÓN POLICIVA JURÍDICA Y AL ÁREA DE GESTIÓN DE DESARROLLO LOCAL EN LA CONDUCCIÓN DE LOS VEHÍCULOS DE PROPIEDAD Y/O TENENCIA DEL FONDO DE DESARROLLO LOCAL DE ENGATIVÁ. Se expide CDP con certificado de no existencia personal 24252 del 2 de febrero de 2021, solicitud sipse 54403, memorando con solicitud 20216020002653 y se expide en Febrero 8/2021. SE EXPIDE CRP POR SOLICITUD CON RADICADO N° 20216020004243 FEB.17.2021 SE VERIFICA SECOP II Y SIPSE. RE4CIBIDO PARA TRAMITE FEB.18 2021</t>
  </si>
  <si>
    <t>LA PRESTACIÓN DE SERVICIOS PROFESIONALES ESPECIALIZADOS AL ÁREA DE GESTIÓN DE DESARROLLO LOCAL, EN EL FONDO DE DESARROLLO LOCAL, EN LOS TRÁMITES RELACIONADOS CON LOS PROCESOS PRECONTRACTUALES, CONTRACTUALES Y POS CONTRACTUALES Y EN LAS DEMÁS ACTIVIDADES QUE ALLÍ SE REQUIERAN, Se expide CDP con 23919 del 29 de enero de 2021, solicitud SIPSE 54413, memorando con solicitud 20216020001333 recibido para tramite de fecha Feb 01/2021. SE EXPIDE CRP POR SOICITUD CON RADICADO N° 20216020003453 FEB.11.2021 SE RECIBE PARA TRAMITE EL 12022021 VERIFICADO SECOP II- PENDIENTE SIPSE</t>
  </si>
  <si>
    <t>LA PRESTACIÓN DE SERVICIOS PROFESIONALES, DE APOYO AL DESPACHO DE LA ALCALDESA LOCAL EN LAS RELACIONES A NIVEL INTERNO Y EXTERNO CON SERVIDORES PÚBLICOS, INSTITUCIONES PÚBLICAS Y PRIVADAS Y CIUDADANÍA EN GENERAL PARA EL FORTALECIMIENTO DE LA ADMINISTRACIÓN LOCAL, Se expide CDP con certificado de No existencia de personal 23611 de fecha 26 de enero de 2021, solicitud SIPSE 54385, memorando con solicitud 20216020000913 recibido para tramite de fecha Ene 28/21. SE EXPIDE CRP POR SOLICITUD CON RADICADO N° 20216020003473 DE FEB.11.21 SE RECIBE PARA TRAMITE EL 12 DE FEBRERO VERIFICADO SECOP II.</t>
  </si>
  <si>
    <t>LA PRESTACIÓN DE SERVICIOS PROFESIONALES ESPECIALIZADOS AL ÁREA DE GESTIÓN DE DESARROLLO LOCAL, EN EL FONDO DE DESARROLLO LOCAL, EN LOS TRÁMITES RELACIONADOS CON LOS PROCESOS PRECONTRACTUALES, CONTRACTUALES Y POS CONTRACTUALES Y EN LAS DEMÁS ACTIVIDADES QUE ALLÍ SE REQUIERAN, Se expide CDP con 23919 del 29 de enero de 2021, solicitud SIPSE 54413, memorando con solicitud 20216020001323 recibido para tramite de fecha Feb 01/2021. SE EXPIDE CRP POR SOLICITUD CON RADUACDO N° 20216020004253 FEB-17-2021</t>
  </si>
  <si>
    <t>LA PRESTACIÓN DE SERVICIOS PROFESIONALES ESPECIALIZADOS AL ÁREA DE GESTIÓN DE DESARROLLO LOCAL, EN EL FONDO DE DESARROLLO LOCAL, EN LOS TRÁMITES RELACIONADOS CON LOS PROCESOS PRECONTRACTUALES, CONTRACTUALES Y POS CONTRACTUALES Y EN LAS DEMÁS ACTIVIDADES QUE ALLÍ SE REQUIERAN, Se expide CDP con 23919 del 29 de enero de 2021, solicitud SIPSE 54413, memorando con solicitud 20216020001313 recibido para tramite de fecha Feb 01/2021. SE EXPIDE CRP POR SOLICITUD CON RADICADO N° 20216020003483 DE 11 DE FEBRERO 2021. SE RECIBE PARA TRAIMITE E1 12 DE FEBRERO. PENDIENTE SIPSE VERIFICADO SECOP II.</t>
  </si>
  <si>
    <t>LA PRESTACIÓN DE SERVICIOS PROFESIONALES ESPECIALIZADOS AL ÁREA DE GESTIÓN DE DESARROLLO LOCAL, APOYANDO LAS ESTRATEGIAS Y ACTIVIDADES RELACIONADAS CON LA EJECUCIÓN Y SEGUIMIENTO DE PROCESOS DE REACTIVACIÓN ECONÓMICA, EMPRENDIMIENTO, TURISMO Y PATRIMONIO EN LA LOCALIDAD DE ENGATIVÁ. Se expide CDP con certificado de No existencia de personal 23914 de fecha 29 de enero de 2021, solicitud SIPSE 54481 memorando con solicitud 20216020001403 recibido para tramite de fecha Feb 01/2021. SE EXPIDE CRP POR SOLICITUD CON RADICADO N° 20216020003923 FEB.16.21 VERIFICADO SECOP II Y SIPSE.</t>
  </si>
  <si>
    <t>SERVICIOS PROFESIONALES DE APOYO EN LA GESTIÓN DE LOS ASUNTOS RELACIONADOS CON SEGURIDAD CIUDADANA, CONVIVENCIA Y PREVENCIÓN DE CONFLICTIVIDADES, VIOLENCIAS Y DELITOS EN LA LOCALIDAD, DE CONFORMIDAD CON EL MARCO NORMATIVO APLICABLE EN LA MATERIA. Se expide CDP con certificado de no existencia personal 23828 del 28 de enero 2021, solicitud sipse 55606, memorando con solicitud 20216020001083 y fecha que se expide Febrero 2/2021. SE EXPIDE CRP POR SOLICITUD CON RADIACDO N° 20216020003653 FEB 12 DE 21 SE RECIBE PARA TRAMITE EL 15 DE FEBRERO DE 2021. VERIFICADO SECOP II Y SIPSE.</t>
  </si>
  <si>
    <t>LA PRESTACIÓN DE SERVICIOS DE APOYO TÉCNICO AL ÁREA DE GESTIÓN DE DESARROLLO LOCAL, EN CONTRATACIÓN, EN LOS TRÁMITES ADMINISTRATIVOS QUE SE GENERAN EN EL FONDO DE DESARROLLO LOCAL DE ENGATIVÁ. Se expide cdp con certificado de no existencia personal 23918 del 29 de enero 2021, solicitud sipse 54415, memorando con solicitud 20216020002573 y se expide en Febrero 8/2021. SE EXPIDE CRP POR SOLICITUD CON RADIACADO N° 20216020003673 FEB.12.2021 REVISADO SECOP II Y SIPSE.</t>
  </si>
  <si>
    <t>PRESTAR LOS SERVICIOS PROFESIONALES ESPECIALIZADOS PARA APOYAR A LA ALCALDÍA LOCAL EN EL DISEÑO DE ESTRATEGIAS, EMISIÓN DE LINEAMIENTOS Y SEGUIMIENTO DE ACTIVIDADES, QUE COADYUVEN AL FORTALECIMIENTO INSTITUCIONAL EN TORNO A LAS ACTIVIDADES QUE REALIZA LA ALCALDÍA LOCAL EN SUS DIFERENTES DEPENDENCIAS. Se expide CDP con certificado de No existencia de personal 23925 de fecha 29 enero de 2021, solicitud SIPSE 54384, memorando con solicitud 20216020002173 recibido para tramite de fecha Feb 08/2021. SE EXPIDE CRP POR SOLICITUD CON RADICADO N° 20216020003663 FEBR 12.21 VERIFICADO SECOP II Y SIPSE</t>
  </si>
  <si>
    <t>LA PRESTACIÓN DE SERVICIOS PROFESIONALES DE APOYO AL ÁREA DE GESTIÓN DE DESARROLLO LOCAL, EN LAS ACTIVIDADES RELACIONADAS CON LA EJECUCIÓN Y SEGUIMIENTO DE LOS PROYECTOS DESARROLLADOS EN ARTICULACIÓN CON EL SECTORDE INTEGRACIÓN SOCIAL. Se expide CDP con certificado de no existencia personal 23856 del 28 de enero 2021, solicitud de sipse 55231, memorando con solicitud 20216020001033 y fecha que se expide Febrero 2/2021. SE EXPIDE CRP POR SOLICITUD CON RADICADO N° 20216020003803 15022021 SE RECIBE PARA TRAMITE EL 16 DE FEBRERO SE VERIFICA SECOP II.</t>
  </si>
  <si>
    <t>LA PRESTACIÓN DE SERVICIOS PROFESIONALES, AL ÁREA DE GESTIÓN DE LOCAL, REALIZANDO SEGUIMIENTO A LAS ACTIVIDADES RELACIONADAS CON LA SUPERVISIÓNY/O LIQUIDACION DE CONTRATOS Y/O CONVENIOS QUE LE SEAN DESIGNADOS Y DEMÁS ACTIVIDADES QUE SE REQUIERAN. Se expide CDP con certificado de no existencia personal 24244 del 2 de febrero 2021, solicitud sipse 54433, memorando con solicitud 20216020002353 y se expide en Febrero 8/2021. SE EXPIDE CRP POR SOLICITUD CON RADICADO N° 20216020004453 FEB.17.2021 VERIFIACADO SECOP II Y SIPSE.</t>
  </si>
  <si>
    <t>LA PRESTACIÓN DE SERVICIOS PROFESIONALES ESPECIALIZADOS AL ÁREA DE GESTIÓN DE DESARROLLO LOCAL, APOYANDO LAS ESTRATEGIAS Y ACTIVIDADES RELACIONADAS CON LA EJECUCIÓN Y SEGUIMIENTO DE PROCESOS CULTURALES Y  Y DEPORTIVOS EN LA LOCALIDAD DE ENGATIVÁ. Se expide CDP con certificado de no existencia personal 23813 del 28 de enero 2021, solicitud sipse 54460, memorando con solicitud 20216020001163 y fecha que se expide Febrero 2/2021. SE EXPIDE CRP POR SOLICITUD CON RADICADO N° 20216020003933 FEB-16-21 SE VERIFICA SECOP II Y SIPSE.</t>
  </si>
  <si>
    <t>APOYAR AL ALCALDE LOCAL EN LA FORMULACIÓN, SEGUIMIENTO E IMPLEMENTACIÓN DE LA ESTRATEGIA LOCAL PARA LA TERMINACIÓN JURÍDICA O INACTIVACIÓN DE LAS ACTUACIONES ADMINISTRATIVAS QUE CURSAN EN LA ALCALDÍA LOCAL. Se expide CDP con certificado de No existencia de personal 23909 de fecha 29 de enero de 2021, solicitud SIPSE 55045, memorando con solicitud 20216020001543 recibido para tramite de fecha Feb 03/2021. SE EXPIDE CRP POR SOLICITUD CON RADICADO N° 20216020007033 MAR-02-2021 SE RECIBE PARA TRAMITE EL 03 DE MARZO  REVISADO SECOP II PENDIENTE  SIPS</t>
  </si>
  <si>
    <t>COORDINAR LA ARTICULACIÓN, ASISTENCIA Y ACOMPAÑAMIENTO DE LOS PROCESOSDE PLANEACIÓN LOCAL, PARA LA PROMOCIÓN DE LA PARTICIPACIÓN DE LAS MUJERES Y DE LA EQUIDAD DE GÉNERO, PARA MATERIALIZAR EN LA LOCALIDAD LAS ESTRATEGIAS DE TERRITORIALIZACIÓN Y TRANSVERSALIZACIÓN DE LA POLÍTICA PUBLICA DE MUJERES Y EQUIDAD DE GÉNERO, PPMYEG. Se expide CDP con certificado de no existencia personal 23854 del 28 de enero 2021, solicitud sipse 55223, memorando con solicitud 20216020001063 y fecha que se expide Febrero 2/2021. SE EXPIDE CRP POR SOLICITUD CON RADICADO N° 20216020004573 FEB.18.2021 SE VERIFICA SECOP II Y SIPSE RECIBIDO EL 21 DE FEBRERO DE 2021</t>
  </si>
  <si>
    <t>LA PRESTACIÓN DE SERVICIOS PROFESIONALES ESPECIALIZADOS DE APOYO AL DESPACHO DE LA ALCALDE(SA) LOCAL EN TEMAS JURÍDICOS, RENDICIÓN DE CONCEPTOS JURÍDICOS, PROYECCIÓN, ELABORACIÓN Y REVISIÓN DE ACTOS ADMINISTRATIVOS Y DOCUMENTOS RELACIONADOS CON LAS ACTUACIONES ADMINISTRATIVAS QUE SE GENERAN Y QUE LE SEAN REQUERIDOS, DE CONFORMIDAD CON LOS ESTUDIOS PREVIOS, Se expide CDP con certificado de No existencia de personal 23922 de fecha 29 de enero de 2021, solicitud SIPSE 54380, memorando con solicitud 20216020002143 recibido para tramite de fecha feb 08/2021. SE EXPIDE CRP POR SOLICITUD CON RADICADO N° 20216020003953 FEB-16-21 SE VERIFICA SECOP II Y SIPSE.</t>
  </si>
  <si>
    <t>LA PRESTACIÓN DE SERVICIOS PROFESIONALES ESPECIALIZADOS, DE APOYO AL DESPACHO DE LA ALCALDESA LOCAL EN LA DE GESTIÓN DE ACTIVIDADES ADMINISTRATIVAS A NIVEL EXTERNO E INTERNO EN LA ALCALDÍA LOCAL DE ENGATIVÁ. Se expide CDP con certificado de No existencia de personal 23928 de fecha 29 de enero de 2021, solicitud SIPSE 54389, memorando con solicitud 20216020002213 recibido para tramite de fecha Feb 08/2021. SE EXPIDE CRP POR SOLICITUD CON RADICADO N° 20216020003963 FEB-16-21 SE VERIFICA SECOP II Y SIPSE.</t>
  </si>
  <si>
    <t>LA PRESTACIÓN DE SERVICIOS PROFESIONALES ESPECIALIZADOS DE APOYO AL DESPACHO DE LA ALCALDESA LOCAL EN TEMAS JURÍDICOS, RENDICIÓN DE CONCEPTOS JURÍDICOS, PROYECCIÓN, ELABORACIÓN Y REVISIÓN DE ACTOS ADMINISTRATIVOS Y DOCUMENTOS RELACIONADOS CON LAS ACTUACIONES ADMINISTRATIVAS QUE SE GENERAN Y QUE LE SEAN REQUERIDOS. Se expide CDP con certificado de No existencia de personal 23999 de fecha 29 de enero de 2021, solicitud SIPSE 54381, memorando con solicitud 20216020002223 recibido para tramite de fecha Feb 08/2021. SE EXPIDE CRP POR SOLICITUD CON RADICADO N° 20216020003973 FEB-16-21 SE VERIFICA SECOP II Y SIPSE.</t>
  </si>
  <si>
    <t>PRESTAR SERVICIOS PROFESIONALES ESPECIALIZADOS PARA BRINDAR LINEAMIENTOS JURIDICOS, EVALUAR Y ORIENTAR TEMAS PRIORITARIOS DEL DESPACHO DE LA ALCALDIA LOCAL DE ENGATIVÁ. Se expide CDP con certificado de No existencia de Personal 24000 de fecha 29 de enero de 2021, solicitud SIPSE 54387, memorando con solicitud 20216020002233 recibido para tramite de fecha Feb 08/2021. SE EXPIDE CRP POR SOLICITUD CON RADICADO N° 20216020003983 FEB-16-21 SE VERIFICA SECOP II Y SIPSE.</t>
  </si>
  <si>
    <t>REALIZAR LA RECARGA, REVISIÓN, SUSTITUCIÓN Y/O MANTENIMIENTO DE LOS EXTINTORES CONTRA INCENDIO, DE PROPIEDAD DEL FONDO DE DESARROLLO LOCAL DE ENGATIVÁ, Se expide CDP con memorando 20216020003773 recibido para tramite de fecha Feb 15/2021. SE EXPIDE CRP POR SOLICITUD CON RADICADO N° 20216020006473 FEB. 26 2021 SE RECIBE PARA TRAMITE EL 26 DE FEB-2021 REVISADO SECOP II Y SIPSE. SE EXPIDE CRP POR SOLICITUD CON RADICADO N° 20216020006493 FEB. 26 2021 SE RECIBE PARA TRAMITE EL 26 DE FEB-2021 REVISADO SECOP II Y SIPSE.</t>
  </si>
  <si>
    <t>SERVICIOS PROFESIONALES DE APOYO AL ÁREA DE GESTIÓN DE DESARROLLO LOCAL, EN PLANEACIÓN, EN FORMULACIÓN DE PROYECTOS DEL PLAN DE DESARROLLO LOCAL  2021 - 2024 “UN NUEVO CONTRATO SOCIAL Y AMBIENTAL PARA ENGATIVÁ”. Se expide cdp con certificado de no existencia personal 24766 del 9 de febrero de 2021, solicitud de sipse 54431, memorando con solicitud 20216020003383 con fecha de solicitud 10 de febrero 2021 y se recibe para trámite el 11 de febrero de 2021. SE EXPIDE CRP POR SOLICITUD CON RADICADO N° 20216020004233 FEB.17.2021</t>
  </si>
  <si>
    <t>APOYAR LA FORMULACIÓN, EJECUCIÓN, SEGUIMIENTO Y MEJORA CONTINUA DE LAS  HERRAMIENTAS QUE CONFORMAN LA GESTIÓN AMBIENTAL INSTITUCIONAL DE LA  ALCALDÍA LOCAL. Se expide cdp con certificado de no existencia personal 23994 del 29 de enero 2021, solicitud sipse 54491, memorando con solicitud 20216020003183 con fecha 8 de febrero 2021,  y se recibe para trámite en Febrero 9/2021. SE EXPIDE CRP POR SOLICITUD CON RADICADO N° 20216020004483 FEB.18-2021 VERIFICADO SECOP II Y SIPSE.</t>
  </si>
  <si>
    <t>LA PRESTACIÓN DE SERVICIOS TÉCNICOS DE APOYO AL ÁREA DE GESTIÓN DE DESARROLLO LOCAL, EN LAS ACTIVIDADES ADMINISTRATIVAS DE LOS PROYECTOS RELACIONADOS CON EL SECTOR DE INTEGRACIÓN SOCIAL QUE LE SEAN ASIGNADOS. Se expide CDP con certificado de no existencia personal 23815 del 28 de enero 2021, solicitud sipse 55239, memorando con solicitud 20216020001153 y se expide en Febrero 2/2021. SE EXPIDE CRP POR SOLICITUD CON RADICADO N° 20216020004403 FEB.17.2021 SE VERIFICA SECOP II Y SIPSE. RECIBIDO PARA TRAMITE FEB.18.2021</t>
  </si>
  <si>
    <t>APOYAR EN LAS TAREAS OPERATIVAS DE CARÁCTER ARCHIVÍSTICO DESARROLLADAS EN LA ALCALDÍA LOCAL PARA GARANTIZAR LA APLICACIÓN CORRECTA DE LOS PROCEDIMIENTOS TÉCNICOS. Se expide cdp con certificado de no existencia personal 24265 del 2 de febrero de 2021, solicitud sipse 54396, memorando con solicitud 20216020002453 se expide en Febrero 8/2021.</t>
  </si>
  <si>
    <t>LA PRESTACIÓN DE SERVICIOS PROFESIONALES ESPECIALIZADOS AL DESPACHO EN LOS TRÁMITES RELACIONADOS CON LOS PROCESOS PRECONTRACTUALES, CONTRACTUALES Y POS CONTRACTUALES Y EN LAS DEMÁS ACTIVIDADES QUE ALLÍ SE REQUIERAN, DE CONFORMIDAD CON LOS ESTUDIOS PREVIOS. Se expide CDP con certificado de No existencia de personal 23923 del 29 de enero de 2021, solicitud SIPSE 54382, memorando con solicitud 20216020002153 recibido para tramite de fecha Feb 08/2021. SE EXPIDE CRP POR SOLICITUD CON RADICADO N° 20216020004693 FEB.19.2021 SE VERIFICA SECOP II Y SIPSE.</t>
  </si>
  <si>
    <t>LA PRESTACIÓN DE SERVICIOS PROFESIONALES DE APOYO AL ÁREA DE GESTIÓN DE DESARROLLO LOCAL, EN LA PLANIFICACIÓN, SEGUIMIENTO Y EJECUCIÓN DE LOS  PROCESOS DEPORTIVOS Y RECREO DEPORTIVOS Y EN EL ACOMPAÑAMIENTO DE LAS  ESTRATEGIAS Y ACTIVIDADES QUE DE ALLÍ SE DERIVEN. Se expide cdp con certificado de no existencia personal 24248 del 2 de febrero 2021, solicitud sipse 54474, memorando con solicitud 20216020003133 y se expide en Febrero 9/2021. SE EXPIDE CRP POR SOLICITUD CON RADICADO N20216020004593 FEB.18.2021 SE VERIFICA SECOP II Y SIPSE RECIBIDO PARA TRAMITE FEB.19.2021</t>
  </si>
  <si>
    <t>SERVICIOS PROFESIONALES DE APOYO AL ÁREA DE GESTIÓN DE DESARROLLO LOCAL EN PLANEACIÓN, EN FORMULACIÓN DE PROYECTOS DEL PLAN DE DESARROLLO LOCAL  2021 - 2024 “UN NUEVO CONTRATO SOCIAL Y AMBIENTAL PARA ENGATIVÁ”. Se expide cdp con certificado de no existencia personal 24766 del 9 de febrero de 2021, solicitud de sipse 54431, memorando con solicitud 20216020003393 con fecha de solicitud 10 de febrero 2021 y se recibe para trámite el 11 de febrero de 2021. SE EXPIDE CRP POR SOLICITUD CON RADICADO N° 20216020004563 FEB.18.2021 SE VERIFICA SECOP-II PENDIENTE SIPSE Y SE RECIBE PARA TRAMITE FEB.19.21</t>
  </si>
  <si>
    <t>APOYAR TÉCNICAMENTE LAS DISTINTAS ETAPAS DE LOS PROCESOS DE COMPETENCIA DE LA ALCALDÍA LOCAL PARA LA DEPURACIÓN DE ACTUACIONES ADMINISTRATIVAS. Se expide CDP con certificado de NO existencia de personal 23907 de fecha 29 enero de 2021, solicitud SIPSE 55050, memorando con solicitud 20216020001553 recibido para tramite de fecha Feb 03/21. SE EXPIDE CRP POR SOLICITUD CON RADICADO N° 20216020005673 FEB. 24 2021 SE RECIBE PARA TRAMITE EL 24 DE FEB-2021 REVISADO SECOP II Y SIPSE.</t>
  </si>
  <si>
    <t>APOYAR TÉCNICAMENTE LAS DISTINTAS ETAPAS DE LOS PROCESOS DE COMPETENCIA DE LA ALCALDÍA LOCAL PARA LA DEPURACIÓN DE ACTUACIONES ADMINISTRATIVAS. Se expide CDP con certificado de NO existencia de personal 23907 de fecha 29 enero de 2021, solicitud SIPSE 55050, memorando con solicitud 20216020001583 recibido para tramite de fecha Feb 03/21. SE EXPIDE CRP POR OLICITUD CON RADIACDO N° 20216020004633 FEB.19 2021 VERIFICADO SECOP II.</t>
  </si>
  <si>
    <t>APOYAR TÉCNICAMENTE LAS DISTINTAS ETAPAS DE LOS PROCESOS DE COMPETENCIA DE LA ALCALDÍA LOCAL PARA LA DEPURACIÓN DE ACTUACIONES ADMINISTRATIVAS. Se expide CDP con certificado de NO existencia de personal 23907 de fecha 29 enero de 2021, solicitud SIPSE 55050, memorando con solicitud 20216020001563 recibido para tramite de fecha Feb 03/21. SE EXPIDE CRP POR SOLICITUD CON RADICADO N° 20216020005803 FEB. 24 2021 SE RECIBE PARA TRAMITE EL 24 DE FEB-2021 REVISADO SECOP II Y SIPSE.</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</si>
  <si>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 Se expide CDP con certificado de No existencia de personal 23876 de fecha 29 de enero de 2021, solicitud SIPSE 55030, memorando con solicitud 20216020001683 recibido para tramite de fecha Feb 03/2021. SE EXPIDE CRP POR SOLICITUD CON RADICADO N° 20216020004803 FEB. 19 2021 SE RECIBE PARA TRAIMITE EL 22 DE FEB-2021 REVISADO SECOP II Y SIPSE.</t>
  </si>
  <si>
    <t>APOYAR JURÍDICAMENTE LA EJECUCIÓN DE LAS ACCIONES REQUERIDAS PARA LA DEPURACIÓN DE LAS ACTUACIONES ADMINISTRATIVAS QUE CURSAN EN LA ALCALDÍA LOCAL. Se expide CDP con certificado de No existencia de personal 23908 del 23 de enero de 2021, solicitud SIPSE 55048, memorando con solicitud 20216020001843 recibido para tramite de fecha Feb 03 /2021. SE EXPIDE CRP POR SOLICITUD CON RADICADO N° 20216020004623 FEB.19.2021 SE VERIFICA SECOP II Y SIPSE.</t>
  </si>
  <si>
    <t>APOYAR JURÍDICAMENTE LA EJECUCIÓN DE LAS ACCIONES REQUERIDAS PARA LA DEPURACIÓN DE LAS ACTUACIONES ADMINISTRATIVAS QUE CURSAN EN LA ALCALDÍA LOCAL. Se expide CDP con certificado de No existencia de personal 23908 del 23 de enero de 2021, solicitud SIPSE 55048, memorando con solicitud 20216020001863 recibido para tramite de fecha Feb 03 /2021. SE EXPIDE CRP POR SOLICITUD CON RADICADO N° 20216020006023 FEB. 24 2021 SE RECIBE PARA TRAMITE EL 24 DE FEB-2021 REVISADO SECOP II Y SIPSE.</t>
  </si>
  <si>
    <t>APOYAR JURÍDICAMENTE LA EJECUCIÓN DE LAS ACCIONES REQUERIDAS PARA LA DEPURACIÓN DE LAS ACTUACIONES ADMINISTRATIVAS QUE CURSAN EN LA ALCALDÍA LOCAL. Se expide CDP con certificado de No existencia de personal 23908 del 23 de enero de 2021, solicitud SIPSE 55048, memorando con solicitud 20216020001893 recibido para tramite de fecha Feb 03 /2021. SE EXPIDE CRP POR SOLICITUD CON RADICADO N° 20216020004643 FEB 19.2021 SE VERIFICA SECOP II Y SIPSE.</t>
  </si>
  <si>
    <t>APOYAR JURÍDICAMENTE LA EJECUCIÓN DE LAS ACCIONES REQUERIDAS PARA LA DEPURACIÓN DE LAS ACTUACIONES ADMINISTRATIVAS QUE CURSAN EN LA ALCALDÍA LOCAL. Se expide CDP con certificado de No existencia de personal 23908 del 23 de enero de 2021, solicitud SIPSE 55048, memorando con solicitud 20216020001903 recibido para tramite de fecha Feb 03 /2021. SE EXPIDE CRP POR SOLICITUD CON RADICADO N° 20216020006613 MAR-01-2021 SE RECIBE PARA TRAMITE EL 03 DE MARZO  REVISADO SECOP II PENDIENTE  SIPS</t>
  </si>
  <si>
    <t>PRESTAR LOS SERVICIOS PROFESIONALES EN EL APOYO A DESPACHOS COMISORIOS RELACIONADO CON ATENCIÓN INTEGRAL DE LAS COMISIONES ORDENADAS POR LAS AUTORIDADES JURISDICCIONALES DE LA REPÚBLICA, INICIANDO Y/O DANDO IMPULSO A LAS ACTUACIONES ADMINISTRATIVAS PROCEDENTES, EN LA ALCALDIA LOCAL DE ENGATIVA, Se expide CDP con certificado de No existencia de personal 23877 de fecha 29 de enero de 2021, solicitud SIPSE 55028, memorando con solicitud 20216020001673 recibido para tramite de fecha Feb 03/2021. SE EXPIDE CRP POR SOLICITUD CON RADICADO N° 20216020004793 FEB. 19 2021 SE RECIBE PARA TRAIMITE EL 22 DE FEB-2021 REVISADO SECOP II Y SIPSE.</t>
  </si>
  <si>
    <t>LA PRESTACIÓN DE SERVICIOS PROFESIONALES AL ÁREA DE GESTIÓN POLICIVA Y JURIDICA, EN TODAS LAS ACTUACIONES TÉCNICAS Y ADMINISTRATIVAS ADELANTADAS EN LAS VISITAS, ACOMPAÑAMIENTO, CAPACITACIÓN, SOCIALIZACIÓN Y/O SENSIBILIZACIÓN PARA EL CONTROL Y VERIFICACIÓN DE REGLAMENTOS TÉCNICOS Y METROLOGÍA LEGAL. Se expide CDP con certificado de No existencia de personal 23879 de fecha 29 de enero de 2021, solicitud Sipse 55024, memorando con solicitud 20216020001623 recibido para tramite de fecha Feb 03/2021. SE EXPIDE CRP POR SOLICITUD CON RADICADO N° 20216020004653 FEB. 19 2021 SE RECIBE PARA TRAIMITE EL 22 DE FEB-2021 REVISADO SECOP II Y SIPSE.</t>
  </si>
  <si>
    <t>APOYAR JURÍDICAMENTE LA EJECUCIÓN DE LAS ACCIONES REQUERIDAS PARA LA DEPURACIÓN DE LAS ACTUACIONES ADMINISTRATIVAS QUE CURSAN EN LA ALCALDÍA LOCAL. Se expide CDP con certificado de No existencia 23874 de fecha 29 de enero de 2021, solicitud SIPSE 55042, memorando con solicitud 20216020001923 recibido para tramite de fecha Feb 03/2021. SE EXPIDE CRP POR SOLICITUD CON RADICADO N° 20216020006393 FEB. 25  2021SE RECIBE PARA TRAMITE EL 02-03-2021 REVISADO SECOP II PENDIENTE SIPSE.</t>
  </si>
  <si>
    <t>APOYAR LAS INSPECCIONES DE POLICÍA CON EL INGRESO DE INFORMACIÓN, USO Y APROPIACIÓN DE LOS SISTEMAS DE INFORMACIÓN VIGENTES DISPUESTOS PARA LAS ACTUACIONES DE POLICÍA. Se expide CDP con certificado de No existencia de personal 23867 del 28 de enero de 2021, solicitud SIPSE 55031, memorando 20216020001973 recibido para tramite de fecha Feb 03/2021. SE EXPIDE CRP POR SOLICITUD CON RADICADO N° 20216020007193 03.MAR.2021 SE RECIBE PARA TRAMITE EL 05 DE MARZO 2021.</t>
  </si>
  <si>
    <t>LA PRESTACIÓN DE SERVICIOS TÉCNICOS DE APOYO AL ÁREA DE GESTIÓN DE DESARROLLO LOCAL, EN LAS ACTIVIDADES ADMINISTRATIVAS DE LOS PROYECTOS RELACIONADOS CON EL SECTOR DE INTEGRACIÓN SOCIAL QUE LE SEAN ASIGNADOS. Se expide CDP con certificado de no existencia personal 23815 del 28 de enero 2021, solicitud sipse 55239, memorando con solicitud 20216020001133 y se expide en Febrero 2/2021. SE EXPIDE CRP POR SOLICITUD CON RADICADO N° 20216020004683 FEB. 19 2021 SE RECIBE PARA TRAIMITE EL 22 DE FEB-2021 REVISADO SECOP II Y SIPSE.</t>
  </si>
  <si>
    <t>APOYAR TÉCNICAMENTE LAS DISTINTAS ETAPAS DE LOS PROCESOS DE COMPETENCIA DE LA ALCALDÍA LOCAL PARA LA DEPURACIÓN DE ACTUACIONES ADMINISTRATIVAS. Se expide CDP con certificado de NO existencia de personal 23907 de fecha 29 enero de 2021, solicitud SIPSE 55050, memorando con solicitud 20216020001573 recibido para tramite de fecha Feb 03/21. SE EXPIDE CRP POR SOLICITUD CON RADICADO N° 20216020005653 FEB. 23 2021 SE RECIBE PARA TRAMITE EL 24 DE FEB-2021 REVISADO SECOP II Y SIPSE.</t>
  </si>
  <si>
    <t>APOYAR LAS INSPECCIONES DE POLICÍA CON EL INGRESO DE INFORMACIÓN, USO Y APROPIACIÓN DE LOS SISTEMAS DE INFORMACIÓN VIGENTES DISPUESTOS PARA LAS ACTUACIONES DE POLICÍA. Se expide CDP con certificado con certificado de No existencia de personal 23867 de fecha 29 de enero de 2021, solicitud Sipse 55031, memorando con solicitud 20216020002013 recibido para tramite de fecha Feb 03/2021. SE EXPIDE CRP POR SOLICITID CON RADICADO N°20216020007243 03 DE MAR.2021SE RECIBE PARA TRIMITE EL 05 DE MARZO 2021.</t>
  </si>
  <si>
    <t>APOYAR TÉCNICAMENTE LAS DISTINTAS ETAPAS DE LOS PROCESOS DE COMPETENCIA DE LA ALCALDÍA LOCAL PARA LA DEPURACIÓN DE ACTUACIONES ADMINISTRATIVAS. Se expide CDP con certificado de No existencia de personal 23880 del 29 de enero de 2021, solicitud SIPSE 55023 , memorando con solicitud 20216020001613 recibido para tramite de fecha Feb 03/2021. SE EXPIDE CRP POR SOLICITUD CON RADICADO N° 20216020006623 MAR.03.2021 SE RECIBE PARA TRAMITE EL 02-03-2021 REVISADO SECOP II PENDIENTE SIPSE.</t>
  </si>
  <si>
    <t>APOYAR LAS INSPECCIONES DE POLICÍA CON EL INGRESO DE INFORMACIÓN, USO Y APROPIACIÓN DE LOS SISTEMAS DE INFORMACIÓN VIGENTES DISPUESTOS PARA LAS ACTUACIONES DE POLICÍA. Se expide CDP con certificado con certificado de No existencia de personal 23867 de fecha 29 de enero de 2021, solicitud Sipse 55031, memorando con solicitud 20216020002023 recibido para tramite de fecha Feb 03/2021.</t>
  </si>
  <si>
    <t>SERVICIOS PROFESIONALES DE APOYO AL ÁREA DE GESTIÓN DE DESARROLLO LOCAL, EN PLANEACIÓN, EN LAS ACTIVIDADES RELACIONADAS CON LA GESTIÓN Y SISTEMATIZACIÓN DE INFORMACIÓN EN LOS PROYECTOS DE INVERSIÓN Y FUNCIONAMIENTO DE LA ALCALDÍA LOCAL DE ENGATIVÁ. Se expide cdp con certificado de no existencia personal 25214 del 16 de febrero de 2021, solicitud sipse 54420, memorando con solicitud 20216020004273 del 17 de febrero de 2021 y se recibe para trámite el 17 de febrero de 2021. SE EXPIDE CRP POR SOLICITUD CON RADICADO N° 20216020004923 FEB. 22 2021 SE RECIBE PARA TRAIMITE EL 22 DE FEB-2021 REVISADO SECOP II Y SIPSE.</t>
  </si>
  <si>
    <t>LA PRESTACIÓN DE SERVICIOS PROFESIONALES DE APOYO AL ÁREA DE GESTIÓN DE DESARROLLO LOCAL, EN PLANEACIÓN, EN LA FORMULACIÓN DE PROYECTOS DE INVERSIÓN DEL PLAN DE DESARROLLO LOCAL 2021 - 2024 “UN NUEVO CONTRATO SOCIAL Y AMBIENTAL PARA ENGATIVÁ”. Se expide cdp con certificado de no existencia personal 25233 del 17 de febrero de 2021, solicitud sipse 54430, memorando con solicitud 20216020004343 del 17 de febrero de 2021 y se recibe para trámite el 17 de febrero de 2021. SE EXPIDE CRP POR SOLICITUD CON RADICADO N° 20216020004683 FEB. 23 2021 SE RECIBE PARA TRAIMITE EL 23 DE FEB-2021 REVISADO SECOP II Y SIPSE.</t>
  </si>
  <si>
    <t>LA PRESTACIÓN DE SERVICIOS PROFESIONALES, AL ÁREA DE GESTIÓN DE DESARROLLO LOCAL, LIDERANDO ESTRATEGIAS Y ACTIVIDADES RELACIONADAS CON LA SUPERVISIÓN Y LIQUIDACIÓN DE CONTRATOS Y/O CONVENIOS. Se expide cdo con certificado de no existencia personal 24253 del 2 de febrero de 2021, solicitud sipse 54425, memorando con solicitud 20216020002383 y se expide en Febrero 8/2021. SE EXPIDE CRP POR SOLICITUD CON RADICADO N° 20216020005603 FEB. 23 2021 REVISADO SECOP II Y SIPSE.</t>
  </si>
  <si>
    <t>LA PRESTACIÓN DE SERVICIOS PROFESIONALES DE APOYO AL ÁREA DE GESTIÓN DE DESARROLLO LOCAL EN SISTEMAS, PARA LA ADMINISTRACIÓN DE LA RED LOCAL Y DE LOS RECURSOS TECNOLÓGICOS EXISTENTES EN LA ALCALDÍA LOCAL DE ENGATIVÁ Y DEMÁS ACTIVIDADES QUE ALLÍ SE GENEREN. Se expide cdp con certificado de no existencia personal 25159 del 15 de febrero de 2021, solicitud sipse 54448, memorando con solicitud 20216020004013 del 16 de febrero de 2021 y se recibe para trámite el 17 de febrero de 2021. SE EXPIDE CRP POR SOLICITUD CON RADICADO N° 20216020005833 FEB. 23 2021 SE RECIBE PARA TRAMITE EL 25 DE FEB-2021 REVISADO SECOP II Y SIPSE.</t>
  </si>
  <si>
    <t>LA PRESTACIÓN DE SERVICIOS DE APOYO TÉCNICO AL ÁREA DE GESTIÓN DE DESARROLLO LOCAL, EN EL ALMACÉN, EN LAS LABORES ADMINISTRATIVAS Y OPERATIVAS QUE ALLÍ SE REQUIERAN. Se expide cdp con certificado de no existencia personal 24263 del 2 de febrero de 2021, solicitud de sipse 54393, memorando con solicitud 20216020002793 del 5 de febrero de 2021, y se recibe para trámite el 9 de febrero 2021. SE EXPIDE CRP POR SOLICITUD CON RADICADO N° 20216020005683 FEB. 24 2021 SE RECIBE PARA TRAMITE EL 24 DE FEB-2021 REVISADO SECOP II Y SIPSE.</t>
  </si>
  <si>
    <t>LA PRESTACIÓN DE SERVICIOS DE APOYO TÉCNICO AL ÁREA DE GESTIÓN DE DESARROLLO LOCAL, EN EL ALMACÉN, EN LAS LABORES ADMINISTRATIVAS Y OPERATIVAS QUE ALLÍ SE REQUIERAN. Se expide cdp con certificado de no existencia personal 24263 del 2 de febrero de 2021, solicitud de sipse 54393, memorando con solicitud 20216020002803 del 5 de febrero de 2021, y se recibe para trámite el 9 de febrero de 2021. SE EXPIDE CRP POR SOLICITUD CON RADICADO N° 20216020006463 FEB. 26  2021SE RECIBE PARA TRAMITE EL 02-03-2021 REVISADO SECOP II PENDIENTE SIPSE.</t>
  </si>
  <si>
    <t>LA PRESTACIÓN DE SERVICIOS PROFESIONALES DE APOYO AL ÁREA DE GESTIÓN DE DESARROLLO LOCAL, EN LAS ACTIVIDADES RELACIONADAS CON LA EJECUCIÓN Y SEGUIMIENTO DE LOS PROYECTOS DESARROLLADOS EN ARTICULACIÓN CON EL SECTORDE INTEGRACIÓN SOCIAL. Se expide cdp con certificado de no existencia personal 23855 del 28 de enero de 2021, solicitud de sipse 55228, memorando con solicitud 20216020001043 y fecha que se expide Febrero 2/2021. SE EXPIDE CRP POR SOLICITUD CON RADICADO N° 20216020005633 FEB. 24 2021 SE RECIBE PARA TRAMITE EL 24 DE FEB-2021 REVISADO SECOP II Y SIPSE.</t>
  </si>
  <si>
    <t>APOYAR EN LAS TAREAS OPERATIVAS DE CARÁCTER ARCHIVÍSTICO DESARROLLADAS EN LA ALCALDÍA LOCAL PARA GARANTIZAR LA APLICACIÓN CORRECTA DE LOS PROCEDIMIENTOS TÉCNICOS. Se expide cdp con certificado de no existencia personal 24265 del 2 de febrero de 2021, solicitud sipse 54396, memorando con solicitud 20216020002443 se expide en Febrero 8/2021. SE EXPIDE CRP POR SOLICITUD CON RADICADO N° 20216020005733 FEB. 24 2021 SE RECIBE PARA TRAMITE EL 24 DE FEB-2021 REVISADO SECOP II Y SIPSE.</t>
  </si>
  <si>
    <t>LA PRESTACIÓN DE SERVICIOS DE APOYO PROFESIONAL AL ÁREA DE GESTIÓN DE DESARROLLO LOCAL, EN EL ALMACÉN, EN LAS LABORES QUE ALLÍ SE REQUIERAN. Se expide cdp con certificado de no existencia personal 25213 del 16 de febrero de 2021, solicitud sipse 54390, memorando con solicitud 20216020004263 del 17 de febrero de 2021 y se recibe para trámite el 17 de febrero de 2021. SE EXPIDE CRP POR SOLICITUD CON RADICADO N° 20216020005623 FEB. 23 2021 SE RECIBE PARA TRAIMITE EL 22 DE FEB-2021 REVISADO SECOP II Y SIPSE.</t>
  </si>
  <si>
    <t>LA PRESTACIÓN DE SERVICIOS PROFESIONALES ESPECIALIZADOS AL ÁREA DE GESTIÓN DE DESARROLLO LOCAL, APOYANDO LAS ESTRATEGIAS Y ACTIVIDADES RELACIONADAS CON EL SECTOR DE EDUCACIÓN EN LA LOCALIDAD DE ENGATIVÁ. Se expide cdp con certificado de no existencia personal 23893 del 29 de enero de 2021, solicitud sipse 54586, memorando con solicitud 20216020003543 del 11 de febrero de 2021 y se recibe para trámite el 15 de febrero de 2021. SE EXPIDE CRP POR SOLICITUD CON RADICADO N° 20216020005613 FEB. 23 2021 SE RECIBE PARA TRAIMITE EL 23 DE FEB-2021 REVISADO SECOP II Y SIPSE.</t>
  </si>
  <si>
    <t>LA PRESTACIÓN DE SERVICIOS PROFESIONALES DE APOYO AL ÁREA DE GESTIÓN DE DESARROLLO LOCAL, EN LAS ACTIVIDADES RELACIONADAS CON LA EJECUCIÓN, SEGUIMIENTO DE LOS PROYECTOS RELACIONADOS CON REACTIVACIÓN ECONÓMICA, EMPRENDIMIENTO, TURISMO Y PATRIMONIO DE LA LOCALIDAD DE ENGATIVÁ. Se expide CDP atendiendo certificado de No existencia de personal 23896 del 29 de enero de 2021, solicitud SIPSE 54482, memorando con solicitud 20216020001463 recibido para tramite de fecha Feb 01/2021. SE EXPIDE CRP POR SOLICITUD CON RADICADO N° 20216020005793 FEB. 23 2021 SE RECIBE PARA TRAMITE EL 24 DE FEB-2021 REVISADO SECOP II Y SIPSE.</t>
  </si>
  <si>
    <t>LA PRESTACIÓN DE SERVICIOS PROFESIONALES DE APOYO AL ÁREA DE GESTIÓN DE DESARROLLO LOCAL, EN LAS ACTIVIDADES RELACIONADAS CON LA EJECUCIÓN, SEGUIMIENTO DE LOS PROYECTOS RELACIONADOS CON REACTIVACIÓN ECONÓMICA, EMPRENDIMIENTO, TURISMO Y PATRIMONIO DE LA LOCALIDAD DE ENGATIVÁ. Se expide CDP atendiendo certificado de No existencia de personal 23896 del 29 de enero de 2021, solicitud SIPSE 54482, memorando con solicitud 20216020001473 recibido para tramite de fecha Feb 01/2021. SE EXPIDE CRP POR SOLICITUD CON RADICADO N° 20216020005803 FEB. 23 2021 SE RECIBE PARA TRAMITE EL 24 DE FEB-2021 REVISADO SECOP II Y SIPSE.</t>
  </si>
  <si>
    <t>LA PRESTACIÓN DE SERVICIOS PROFESIONALES DE APOYO AL ÁREA DE GESTIÓN DE DESARROLLO LOCAL EN LA PLANIFICACIÓN DE LOS PROCESOS CULTURALES Y EN EL ACOMPAÑAMIENTO DE LAS ESTRATEGIAS Y ACTIVIDADES QUE DE ALLÍ SE DERIVEN. Se expide CDP con certificado de no Existencia de personal 23916 de fecha 29 de enero de 2021, solicitud SIPSE 54465, memorando con solicitud 20216020001383 recibido para tramite de fecha Feb 01/2021. SE EXPIDE CRP POR SOLICITUD CON RADICADO N° 20216020005783 FEB. 23 2021 SE RECIBE PARA TRAMITE EL 24 DE FEB-2021 REVISADO SECOP II Y SIPSE.</t>
  </si>
  <si>
    <t>LA PRESTACIÓN DE SERVICIOS PROFESIONALES ESPECIALIZADOS EN EL APOYO AL ÁREA DE GESTIÓN DE DESARROLLO LOCAL, EN PRESUPUESTO, EN LAS ACTIVIDADES QUE ALLÍ SE GENEREN Y LE SEAN ASIGNADAS. Se expide CDP con certificado de no existencia personal 24245 del 2 de febrero 2021, solicitud sipse 54434, memorando con solicitud 20216020002623 y se expide en Febrero 8/2020. SE EXPIDE CRP POR SOLICITUD CON RADICADO N° 20216020006103 FEB. 25 2021 SE RECIBE PARA TRAMITE EL 25 DE FEB-2021 REVISADO SECOP II Y SIPSE.</t>
  </si>
  <si>
    <t>LA PRESTACIÓN DE SERVICIOS PROFESIONALES DE APOYO AL ÁREA DE GESTIÓN DE  DESARROLLO LOCAL, EN PRESUPUESTO, EN LAS ACTIVIDADES QUE ALLÍ SE Y LE SEAN ASIGNADAS. Se expide cdp con certificado de no existencia personal 24134 del 1 de febrero de 2021, solicitud sipse 54435, memorando con solicitud 20216020002613 y se expide en Febrero 8/2021. SE EXPIDE CRP POR SOLICITUD CON RADICADO N° 202160200056433 FEB. 23 2021SE RECIBE PARA TRAMITE EL 24 DE FEB-2021 REVISADO SECOP II Y SIPSE.</t>
  </si>
  <si>
    <t>LA PRESTACIÓN DE SERVICIOS PROFESIONALES ESPECIALIZADOS AL DESPACHO, LIDERANDO ESTRATEGIAS Y ACTIVIDADES RELACIONADAS CON LA IMPLEMENTACIÓN Y SEGUIMIENTO DE LOS PROCESOS Y PROYECTOS SOCIALES EN LA LOCALIDAD DE ENGATIVÁ. Se expide CDP con certificado de No existencia de personal 23924 de fecha 29 de enero de 2021, solicitud SIPSE 54383, memorando con solicitud 20216020002163 recibido para tramite de fecha Feb 08/2021. SE EXPIDE CRP POR SOLICITUD CON RADICADO N° 20216020006113 FEB. 25 2021 SE RECIBE PARA TRAMITE EL 26 DE FEB-2021 REVISADO SECOP II Y SIPSE.</t>
  </si>
  <si>
    <t>LA PRESTACIÓN DE SERVICIOS PROFESIONALES DE APOYO AL ÁREA DE GESTIÓN DE DESARROLLO LOCAL, EN CONTABILIDAD, EN LAS ACTIVIDADES QUE ALLÍ SE GENEREN Y LE SEAN DESIGNADAS. Se expide CDP con certificado de no existencia personal 23812 del 28 de enero 2021, solicitud de sipse 54405, memorando con solicitud 20216020001183, se fecha que se expide Febrero 2/2021. SE EXPIDE CRP POR SOLICITUD CON RADICADO N° 20216020005863 FEB. 23 2021 SE RECIBE PARA TRAMITE EL 24 DE FEB-2021 REVISADO SECOP II Y SIPSE.</t>
  </si>
  <si>
    <t>LA PRESTACIÓN DE SERVICIOS PROFESIONALES DE APOYO AL ÁREA DE GESTIÓN DE DESARROLLO LOCAL, EN CONTABILIDAD, EN LAS ACTIVIDADES QUE ALLÍ SE GENEREN Y LE SEAN DESIGNADAS. Se expide CDP con certificado de no existencia personal 23812 del 28 de enero 2021, solicitud de sipse 54405, memorando con solicitud 20216020001173 y fecha que se expide Febrero 2/2021. SE EXPIDE CRP POR SOLICITUD CON RADICADO N° 20216020005743 FEB. 23 2021 SE RECIBE PARA TRAMITE EL 24 DE FEB-2021 REVISADO SECOP II Y SIPSE.</t>
  </si>
  <si>
    <t>APOYAR TÉCNICAMENTE LAS DISTINTAS ETAPAS DE LOS PROCESOS DE COMPETENCIA DE LA ALCALDÍA LOCAL PARA LA DEPURACIÓN DE ACTUACIONES ADMINISTRATIVAS. Se expide CDP con certificado de NO existencia de personal 23907 de fecha 29 enero de 2021, solicitud SIPSE 55050, memorando con solicitud 20216020001593 recibido para tramite de fecha Feb 03/21. SE EXPIDE CRP POR SOLICITUD CON RAD. N°20216020007643 05 DE MARZO 2021 SE RECIBE PARA TRAMITE EL 08 DE MARZO 2021.</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</si>
  <si>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 Se expide CDP con certificado de No existencia de personal 23876 de fecha 29 de enero de 2021, solicitud SIPSE 55030, memorando con solicitud 20216020001693 recibido para tramite de fecha Feb 03/2021. SE EXPIDE CRP POR SOLICITUD CON RADICADO N° 2021602007173 MAR.03.2021 SE RECIBE PARA TRAMITE EL 04 DE MARZO 2021.</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</si>
  <si>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 Se expide CDP con certificado de No existencia de personal 23876 de fecha 29 de enero de 2021, solicitud SIPSE 55030, memorando con solicitud 20216020001703 recibido para tramite de fecha Feb 03/2021. SE EXPIDE CRP POR SOLICITUD CON RAD. N° 20216020008243 DEL 09 MARZO-2021SE RECIBE PARA TRAMITE EL 10  DE MARZO  REVISADO SECOP II Y  SIPSE.</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</si>
  <si>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 Se expide CDP con certificado de No existencia de personal 23876 de fecha 29 de enero de 2021, solicitud SIPSE 55030, memorando con solicitud 20216020001713 recibido para tramite de fecha Feb 03/2021. SE EXPIDE CRP POR SOLICITUD CON RAD. N° 20216020008233 DEL 09 MARZO-2021SE RECIBE PARA TRAMITE EL 10  DE MARZO  REVISADO SECOP II Y  SIPSE.</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</si>
  <si>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 Se expide CDP con certificado de No existencia de personal 23876 de fecha 29 de enero de 2021, solicitud SIPSE 55030, memorando con solicitud 20216020001723 recibido para tramite de fecha Feb 03/2021. SE EXPIDE CRP POR SOLICITUD CON RAD. N° 202160200010543 DEL 23 MAR.-2021SE RECIBE PARA TRAMITE EL 25  DE MARZO  REVISADO SECOP II Y  SIPSE.</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</si>
  <si>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 Se expide CDP con certificado de No existencia de personal 23876 de fecha 29 de enero de 2021, solicitud SIPSE 55030, memorando con solicitud 20216020001733 recibido para tramite de fecha Feb 03/2021. SE EXPIDDE CRP POR SOLICITUD CON RAD. N° 20216020007753 08. MAR.2021 SE RECIBE PARA TRAMITE EL 09 DE MARZ.2021 REVISADO SECOPII Y SIPSE.</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</si>
  <si>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 Se expide CDP con certificado de No existencia de personal 23876 de fecha 29 de enero de 2021, solicitud SIPSE 55030, memorando con solicitud 20216020001743 recibido para tramite de fecha Feb 03/2021. SE EXPIDE CRP POR SOLICITUD CON RAD. N° 20216020007763 DE 08 MAR. 2021 SE RECIBE PARA TRAMITE EL 09 DE MAR.2021 VERIFICADO SECOP II Y SIPSE.</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</si>
  <si>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 Se expide CDP con certificado de No existencia de personal 23876 de fecha 29 de enero de 2021, solicitud SIPSE 55030, memorando con solicitud 20216020001753 recibido para tramite de fecha Feb 03/2021. SE EXPIDE CRP POR SOLICITUD CON RAD. N° 20216020008223 DEL 09 MARZO-2021SE RECIBE PARA TRAMITE EL 10  DE MARZO  REVISADO SECOP II Y  SIPSE.</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</si>
  <si>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 Se expide CDP con certificado de No existencia de personal 23876 de fecha 29 de enero de 2021, solicitud SIPSE 55030, memorando con solicitud 20216020001763 recibido para tramite de fecha Feb 03/2021. SE EXPIDE CRP POR SOLICITUD CON RAD. N° 202160200010563 DEL 23 MAR.-2021SE RECIBE PARA TRAMITE EL 25  DE MARZO  REVISADO SECOP II Y  SIPSE.</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</si>
  <si>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 Se expide CDP con certificado de No existencia de personal 23876 de fecha 29 de enero de 2021, solicitud SIPSE 55030, memorando con solicitud 20216020001783 recibido para tramite de fecha Feb 03/2021. SE EXPIDE CRP POR SOLICITUD CON RAD. N° 20216020007773 08 DE MARZO 2021 SE RECIBE PARA TRAMITE EL 09 DE MARZO 2021. VERIFICADO SECOP II Y SIPSE.</t>
  </si>
  <si>
    <t>APOYAR JURÍDICAMENTE LA EJECUCIÓN DE LAS ACCIONES REQUERIDAS PARA LA DEPURACIÓN DE LAS ACTUACIONES ADMINISTRATIVAS QUE CURSAN EN LA ALCALDÍA LOCAL. Se expide CDP con certificado de No existencia de personal 23908 del 23 de enero de 2021, solicitud SIPSE 55048, memorando con solicitud 20216020001793 recibido para tramite de fecha Feb 03 /2021. SE EXPIDE CRP POR SOLICITUD CON RAD. N° 20216020009363 DEL 15 MARZO-2021SE RECIBE PARA TRAMITE EL 16  DE MARZO  REVISADO SECOP II Y  SIPSE.</t>
  </si>
  <si>
    <t>APOYAR JURÍDICAMENTE LA EJECUCIÓN DE LAS ACCIONES REQUERIDAS PARA LA DEPURACIÓN DE LAS ACTUACIONES ADMINISTRATIVAS QUE CURSAN EN LA ALCALDÍA LOCAL. Se expide CDP con certificado de No existencia de personal 23908 del 23 de enero de 2021, solicitud SIPSE 55048, memorando con solicitud 20216020001803 recibido para tramite de fecha Feb 03 /2021. SE EXPIDE CRP POR SOLICITUD CON RAD. N° 202160200010983 DEL 26 MAR.2021 SE RECIBE PARA TRAMITE EL 26  DE MARZO  REVISADO SECOP II Y  SIPSE.</t>
  </si>
  <si>
    <t>APOYAR JURÍDICAMENTE LA EJECUCIÓN DE LAS ACCIONES REQUERIDAS PARA LA DEPURACIÓN DE LAS ACTUACIONES ADMINISTRATIVAS QUE CURSAN EN LA ALCALDÍA LOCAL. Se expide CDP con certificado de No existencia de personal 23908 del 23 de enero de 2021, solicitud SIPSE 55048, memorando con solicitud 20216020001813 recibido para tramite de fecha Feb 03 /2021. SE EXPIDE CRP POR SOLICITUD CON RAD. N° 20216020008253 DEL 09 MARZO-2021SE RECIBE PARA TRAMITE EL 10  DE MARZO  REVISADO SECOP II Y  SIPSE.</t>
  </si>
  <si>
    <t>APOYAR JURÍDICAMENTE LA EJECUCIÓN DE LAS ACCIONES REQUERIDAS PARA LA DEPURACIÓN DE LAS ACTUACIONES ADMINISTRATIVAS QUE CURSAN EN LA ALCALDÍA LOCAL. Se expide CDP con certificado de No existencia de personal 23908 del 23 de enero de 2021, solicitud SIPSE 55048, memorando con solicitud 20216020001823 recibido para tramite de fecha Feb 03 /2021. SE EXPIDE CRP POR SOLICITUD CON RADICADO N° 20216020007223 03. MAR.2021 SE RECIBE PARA TRAMITE EL 05 DE MARSO 2021.</t>
  </si>
  <si>
    <t>APOYAR JURÍDICAMENTE LA EJECUCIÓN DE LAS ACCIONES REQUERIDAS PARA LA DEPURACIÓN DE LAS ACTUACIONES ADMINISTRATIVAS QUE CURSAN EN LA ALCALDÍA LOCAL. Se expide CDP con certificado de No existencia de personal 23908 del 23 de enero de 2021, solicitud SIPSE 55048, memorando con solicitud 20216020001833 recibido para tramite de fecha Feb 03 /2021. SE EXPIDE CRP POR SOLICITUD CON RAD. N° 20216020008423 DEL 10 MARZO-2021SE RECIBE PARA TRAMITE EL 11  DE MARZO  REVISADO SECOP II Y  SIPSE.</t>
  </si>
  <si>
    <t>APOYAR JURÍDICAMENTE LA EJECUCIÓN DE LAS ACCIONES REQUERIDAS PARA LA DEPURACIÓN DE LAS ACTUACIONES ADMINISTRATIVAS QUE CURSAN EN LA ALCALDÍA LOCAL. Se expide CDP con certificado de No existencia de personal 23908 del 23 de enero de 2021, solicitud SIPSE 55048, memorando con solicitud 20216020001853 recibido para tramite de fecha Feb 03 /2021. SE EXPIDE CRP POR SOLICITUD CON RAD. N° 20216020008623 DEL 11 MARZO-2021SE RECIBE PARA TRAMITE EL 16  DE MARZO  REVISADO SECOP II Y  SIPSE.</t>
  </si>
  <si>
    <t>APOYAR JURÍDICAMENTE LA EJECUCIÓN DE LAS ACCIONES REQUERIDAS PARA LA DEPURACIÓN DE LAS ACTUACIONES ADMINISTRATIVAS QUE CURSAN EN LA ALCALDÍA LOCAL. Se expide CDP con certificado de No existencia de personal 23908 del 23 de enero de 2021, solicitud SIPSE 55048, memorando con solicitud 20216020001873 recibido para tramite de fecha Feb 03 /2021. SE EXPIDE CRP POR SOLICITUD CON RAD. N° 20216020007653 05 MARZ0.2021 SE RECIBE PARA TRAMITE EL 09 DE MAR. 2021 REVISADO SECOP II Y SIPSE.</t>
  </si>
  <si>
    <t>PRESTAR LOS SERVICIOS PROFESIONALES EN EL APOYO A DESPACHOS COMISORIOS RELACIONADO CON ATENCIÓN INTEGRAL DE LAS COMISIONES ORDENADAS POR LAS AUTORIDADES JURISDICCIONALES DE LA REPÚBLICA, INICIANDO Y/O DANDO IMPULSO A LAS ACTUACIONES ADMINISTRATIVAS PROCEDENTES, EN LA ALCALDIA LOCAL DE ENGATIVA, Se expide CDP con certificado de No existencia de personal 23877 de fecha 29 de enero de 2021, solicitud SIPSE 55028, memorando con solicitud 20216020001653 recibido para tramite de fecha Feb 03/2021. SE EXPIDE CRP POR SOLICITUD CON RAD. N° 20216020008606 DEL 11 MARZO-2021SE RECIBE PARA TRAMITE EL 12  DE MARZO  REVISADO SECOP II Y  SIPSE.</t>
  </si>
  <si>
    <t>SERVICIOS PROFESIONALES PARA APOYAR AL ÁREA DE GESTIÓN POLICIVA JURÍDICA, EN LA DEBIDA EJECUCIÓN DE LOS TRÁMITES Y/O ACTUACIONES PERTINENTES RELACIONADOS CON EL COBRO PERSUASIVO DE LAS MULTAS IMPUESTAS POR LA ADMINISTRACIÓN LOCAL, ACUERDOS DE PAGO, CONCILIACIÓN DE CUENTAS EN CONTABILIDAD, EN LOS TÉRMINOS ESTABLECIDOS POR LA NORMATIVIDAD VIGENTE. Se expide CDP con certificado de No existencia de personal 23876 de fecha 29 de enero de 2021, solicitud SIPSE 55037, memorando con solicitud 20216020001963 recibido para tramite de fecha Feb 03/2021. SE EXPIDE CRP POR SOLICITUD CON RAD. N° 20216020008263 DEL 09 MARZO-2021SE RECIBE PARA TRAMITE EL 10  DE MARZO  REVISADO SECOP II Y  SIPSE.</t>
  </si>
  <si>
    <t>LA PRESTACIÓN DE SERVICIOS PROFESIONALES AL ÁREA DE GESTIÓN POLICIVA Y JURIDICA, EN TODAS LAS ACTUACIONES TÉCNICAS Y ADMINISTRATIVAS ADELANTADAS EN LAS VISITAS, ACOMPAÑAMIENTO, CAPACITACIÓN, SOCIALIZACIÓN Y/O SENSIBILIZACIÓN PARA EL CONTROL Y VERIFICACIÓN DE REGLAMENTOS TÉCNICOS Y METROLOGÍA LEGAL. Se expide CDP con certificado de No existencia de personal 23879 de fecha 29 de enero de 2021, solicitud Sipse 55024, memorando con solicitud 20216020001633 recibido para tramite de fecha Feb 03/2021. SE EXPIDE CRP POR SOLICITUD CON RAD. N° 20216020009373 DEL 15 MARZO-2021SE RECIBE PARA TRAMITE EL 16  DE MARZO  REVISADO SECOP II Y  SIPSE.</t>
  </si>
  <si>
    <t>APOYAR JURÍDICAMENTE LA EJECUCIÓN DE LAS ACCIONES REQUERIDAS PARA LA DEPURACIÓN DE LAS ACTUACIONES ADMINISTRATIVAS QUE CURSAN EN LA ALCALDÍA LOCAL. Se expide CDP con certificado de No existencia de personal 23873 del 29 de enero de 2021, solicitud SIPSE 55043, memorando con solicitud 20216020001933 recibido para tramite de fecha Feb 03/2021. SE EXPIDE CRP POR SOLICITUD CON RADICADO N° 20216020006783 MAR-02-2021 SE RECIBE PARA TRAMITE EL 03 DE MARZO  REVISADO SECOP II PENDIENTE  SIPS</t>
  </si>
  <si>
    <t>APOYAR JURÍDICAMENTE LA EJECUCIÓN DE LAS ACCIONES REQUERIDAS PARA LA DEPURACIÓN DE LAS ACTUACIONES ADMINISTRATIVAS QUE CURSAN EN LA ALCALDÍA LOCAL. Se expide CDP con certificado de no existencia de personal 23872 de fecha 29 de enero de 2021, solicitud SIPSE 55044, memorando 20216020001943 de fecha Feb 03/2021. SE EXPIDE CRP POR SOLICITUD CON RADICADO N°20216020007233 03 DE MAR 2021SE RECIBE PARA TRAMITE EL 05 DE MARZO DE 2021.</t>
  </si>
  <si>
    <t>APOYAR JURÍDICAMENTE LA EJECUCIÓN DE LAS ACCIONES REQUERIDAS PARA LA DEPURACIÓN DE LAS ACTUACIONES ADMINISTRATIVAS QUE CURSAN EN LA ALCALDÍA LOCAL. Se expide CDP con certificado de No existencia de personal 23986 de fecha 29 de enero de 2021, solicitud SIPSE 55040, memorando 20216020001913 recibido para tramite de fecha Feb 03/2021. SE EXPIDE CRP POR SOLICITUD CON RAD. N° 20216020008393 DEL 10 MARZO-2021SE RECIBE PARA TRAMITE EL 11  DE MARZO  REVISADO SECOP II Y  SIPSE.</t>
  </si>
  <si>
    <t>APOYAR LAS INSPECCIONES DE POLICÍA CON EL INGRESO DE INFORMACIÓN, USO Y APROPIACIÓN DE LOS SISTEMAS DE INFORMACIÓN VIGENTES DISPUESTOS PARA LAS ACTUACIONES DE POLICÍA. Se expide CDP con certificado de No existencia de personal 23867 de fecha 28 de enero de 2021, solicitud SIPSE 55031, memorando con solicitud 20216020001983 recibido para tramite de fecha Feb 03/2021. SE EXPIDE CRP POR SOLICITUD CON RAD. N° 20216020009723 DEL 18 MARZO-2021SE RECIBE PARA TRAMITE EL 19  DE MARZO  REVISADO SECOP II Y  SIPSE.</t>
  </si>
  <si>
    <t>APOYAR LAS INSPECCIONES DE POLICÍA CON EL INGRESO DE INFORMACIÓN, USO Y APROPIACIÓN DE LOS SISTEMAS DE INFORMACIÓN VIGENTES DISPUESTOS PARA LAS ACTUACIONES DE POLICÍA. Se expide CDP con certificado con certificado de No existencia de personal 23867 de fecha 29 de enero de 2021, solicitud Sipse 55031, memorando con solicitud 20216020001993 recibido para tramite de fecha Feb 03/2021. SE EXPIDE CRP POR SOLICITUD CON RAD. N° 20216020008433 DEL 10 MARZO-2021SE RECIBE PARA TRAMITE EL 12  DE MARZO  REVISADO SECOP II Y  SIPSE.</t>
  </si>
  <si>
    <t>APOYAR LAS INSPECCIONES DE POLICÍA CON EL INGRESO DE INFORMACIÓN, USO Y APROPIACIÓN DE LOS SISTEMAS DE INFORMACIÓN VIGENTES DISPUESTOS PARA LAS ACTUACIONES DE POLICÍA. Se expide CDP con certificado con certificado de No existencia de personal 23867 de fecha 29 de enero de 2021, solicitud Sipse 55031, memorando con solicitud 20216020002033 recibido para tramite de fecha Feb 03/2021. SE EXPIDE CRP POR SOLICITUD CON RAD. N° 20216020008693 DEL 12 MARZO-2021SE RECIBE PARA TRAMITE EL 16  DE MARZO  REVISADO SECOP II Y  SIPSE.</t>
  </si>
  <si>
    <t>APOYAR LAS INSPECCIONES DE POLICÍA CON EL INGRESO DE INFORMACIÓN, USO Y APROPIACIÓN DE LOS SISTEMAS DE INFORMACIÓN VIGENTES DISPUESTOS PARA LAS ACTUACIONES DE POLICÍA. Se expide CDP con certificado con certificado de No existencia de personal 23867 de fecha 29 de enero de 2021, solicitud Sipse 55031, memorando con solicitud 20216020002043 recibido para tramite de fecha Feb 03/2021. SE EXPIDE CRP POR SOLICITUD CON RAD. N° 20216020008613 DEL 11 MARZO-2021SE RECIBE PARA TRAMITE EL 12  DE MARZO  REVISADO SECOP II Y  SIPSE.</t>
  </si>
  <si>
    <t>APOYAR LAS INSPECCIONES DE POLICÍA CON EL INGRESO DE INFORMACIÓN, USO Y APROPIACIÓN DE LOS SISTEMAS DE INFORMACIÓN VIGENTES DISPUESTOS PARA LAS ACTUACIONES DE POLICÍA. Se expide CDP con certificado con certificado de No existencia de personal 23867 de fecha 29 de enero de 2021, solicitud Sipse 55031, memorando con solicitud 20216020002003 recibido para tramite de fecha Feb 03/2021. SE EXPIDE CRP POR SOLICITUD CON RAD. N° 20216020008343 DEL 10 MARZO-2021SE RECIBE PARA TRAMITE EL 11  DE MARZO  REVISADO SECOP II Y  SIPSE.</t>
  </si>
  <si>
    <t>LA PRESTACIÓN DE SERVICIOS PROFESIONALES DE APOYO AL ÁREA DE GESTIÓN DE DESARROLLO LOCAL, EN LAS ACTIVIDADES RELACIONADAS CON LA EJECUCIÓN, SEGUIMIENTO DE LOS PROYECTOS RELACIONADOS CON REACTIVACIÓN ECONÓMICA, EMPRENDIMIENTO, TURISMO Y PATRIMONIO DE LA LOCALIDAD DE ENGATIVÁ. Se expide CDP atendiendo certificado de No existencia de personal 23896 del 29 de enero de 2021, solicitud SIPSE 54482, memorando con solicitud 20216020001453 recibido para tramite de fecha Feb 01/2021. SE EXPIDE CRP POR SOLICITUD CON RADICADO N° 20216020006073 FEB. 25 2021 SE RECIBE PARA TRAMITE EL 26 DE FEB-2021 REVISADO SECOP II Y SIPSE.</t>
  </si>
  <si>
    <t>LA PRESTACIÓN DE SERVICIOS PROFESIONALES, AL ÁREA DE GESTIÓN DE LOCAL, REALIZANDO SEGUIMIENTO A LAS ACTIVIDADES RELACIONADAS CON LA SUPERVISIÓNY/O LIQUIDACION DE CONTRATOS Y/O CONVENIOS QUE LE SEAN DESIGNADOS Y DEMÁS ACTIVIDADES QUE SE REQUIERAN. Se expide CDP con certificado de no existencia personal 24244 del 2 de febrero 2021, solicitud sipse 54433, memorando con solicitud 20216020002303 y se expide en Febrero 8/2020.Se expide CRP una vez revisadas las plataformas secop, memorando con solicitud 20216020006013 recibido para tramite de fecha Feb 24/2021.</t>
  </si>
  <si>
    <t>LA PRESTACIÓN DE SERVICIOS PROFESIONALES, AL ÁREA DE GESTIÓN DE LOCAL, REALIZANDO SEGUIMIENTO A LAS ACTIVIDADES RELACIONADAS CON LA SUPERVISIÓNY/O LIQUIDACION DE CONTRATOS Y/O CONVENIOS QUE LE SEAN DESIGNADOS Y DEMÁS ACTIVIDADES QUE SE REQUIERAN. Se expide CDP con certificado de no existencia personal 24244 del 2 de febrero 2021, solicitud sipse 54433, memorando con solicitud 20216020002313 y se expide en Febrero 8/2021. Se expide CRP con memorando 20216020006453 del 26 de febrero de 2021 y se recibe para trámite el 1o de marzo de 2021, revisado SECOP II y Sipse</t>
  </si>
  <si>
    <t>LA PRESTACIÓN DE SERVICIOS PROFESIONALES, AL ÁREA DE GESTIÓN DE LOCAL, REALIZANDO SEGUIMIENTO A LAS ACTIVIDADES RELACIONADAS CON LA SUPERVISIÓNY/O LIQUIDACION DE CONTRATOS Y/O CONVENIOS QUE LE SEAN DESIGNADOS Y DEMÁS ACTIVIDADES QUE SE REQUIERAN. Se expide CDP con certificado de no existencia personal 24244 del 2 de febrero 2021, solicitud sipse 54433, memorando con solicitud 20216020002333 y se SE EXPIDE CRP POR SOLICITUD CON RADICADO N° 20216020007203 MAR-03-2021 SE RECIBE PARA TRAMITE EL 04  DE MARZO  REVISADO SECOP II PENDIENTE  SIP</t>
  </si>
  <si>
    <t>LA PRESTACIÓN DE SERVICIOS PROFESIONALES, AL ÁREA DE GESTIÓN DE LOCAL, REALIZANDO SEGUIMIENTO A LAS ACTIVIDADES RELACIONADAS CON LA SUPERVISIÓNY/O LIQUIDACION DE CONTRATOS Y/O CONVENIOS QUE LE SEAN DESIGNADOS Y DEMÁS ACTIVIDADES QUE SE REQUIERAN. Se expide CDP con certificado de no existencia personal 24244 del 2 de febrero 2021, solicitud sipse 54433, memorando con solicitud 20216020002343 y se expide en Febrero 8/2021. SE EXPIDE CRP POR SOLICITUD CON RADICADO N° 20216020006203 FEB. 25 2021 SE RECIBE PARA TRAMITE EL 25 DE FEB-2021 REVISADO SECOP II Y SIPSE.</t>
  </si>
  <si>
    <t>APOYAR Y DAR SOPORTE TÉCNICO AL ADMINISTRADOR Y USUARIO FINAL DE LA RED DE SISTEMAS Y TECNOLOGÍA E INFORMACIÓN DE LA ALCALDÍA LOCAL. Se expide cdp con certificado de no existencia personal 24247 del 2 febrero 2021, solicitud sipse 54449, memorando con solicitud 20216020002743 y se expide en Febrero 9/2021. SE EXPIDE CRP POR SOLICITUD CON RADICADO N° 20216020006193 FEB. 25 2021 SE RECIBE PARA TRAMITE EL 25 DE FEB-2021 REVISADO SECOP II Y SIPSE.</t>
  </si>
  <si>
    <t>LA PRESTACIÓN DE SERVICIOS PROFESIONALES, AL ÁREA DE GESTIÓN DE DESARROLLO LOCAL, EN LAS ACTIVIDADES DE SEGUIMIENTO, REVISIÓN DE TRÁMITES ADMINISTRATIVOS, OPERATIVOS, LOGÍSTICOS Y DEMÁS ACTIVIDADES QUE SE REQUIERAN. Se expide cdp con certificado de no existencia personal 25148 del 15 de febrero de 2021, solicitud sipse 54437, memorando con solicitud 20216020004163 del 16 de febrero de 2021 y se recibe para trámite el 17 de febrero de 2021. SE EXPIDE CRP POR SOLICITUD CON RADICADO N° 20216020006173 FEB. 25 2021 SE RECIBE PARA TRAMITE EL 25 DE FEB-2021 REVISADO SECOP II Y SIPSE.</t>
  </si>
  <si>
    <t>APOYAR Y DAR SOPORTE TÉCNICO AL ADMINISTRADOR Y USUARIO FINAL DE LA RED DE SISTEMAS Y TECNOLOGÍA E INFORMACIÓN DE LA ALCALDÍA LOCAL. Se expide cdp con certificado de no existencia personal 24247 del 2 febrero 2021, solicitud sipse 54449, memorando con solicitud 20216020002753 y se expide en Febrero 9/2021. SE EXPIDE CRP POR SOLICITUD CON RADICADO N° 20216020006933 MAR-02-2021 SE RECIBE PARA TRAMITE EL 03 DE MARZO  REVISADO SECOP II PENDIENTE  SIPS</t>
  </si>
  <si>
    <t>LA PRESTACIÓN DE SERVICIOS AUXILIARES DE APOYO AL ÁREA DE GESTIÓN DE DESARROLLO LOCAL, EN EL ALMACÉN, EN LAS LABORES ADMINISTRATIVAS U OPERATIVAS QUE ALLÍ SE REQUIERAN. Se expide CDP con certificado de no existencia personal 24251 del 2 de febrero de 2021, solicitud sipse 54399, memorando con solicitud 20216020002783 con fecha de 5 de febrero 2021, y se recibe para trámite en Febrero 9/2021. SE EXPIDE CRP POR SOLICITUD CON RAD. N° 20216020007583 DEL 04 MARZO-2021SE RECIBE PARA TRAMITE EL 09  DE MARZO  REVISADO SECOP II Y  SIPSE.</t>
  </si>
  <si>
    <t>LA PRESTACIÓN DE SERVICIOS DE APOYO PROFESIONAL AL ÁREA DE GESTIÓN DE DESARROLLO LOCAL, EN EL ALMACÉN, EN LAS LABORES RELACIONADAS CON EL SEGUIMIENTO Y CONTROL DEL PARQUE AUTOMOTOR PESADO Y LIVIANO DE LA ALCALDÍA DE ENGATIVÁ Se expide cdp con certificado de no existencia personal 24234 del 2 de febrero de 2021, solicitud sipse 54391, memorando con solicitud 20216020002773 con fecha 5 de febrero 2021, y se recibe para trámite en Febrero 9/2021. SE EXPIDE CRP POR SOLICITUD CON RADICADO N° 20216020006533 FEB. 26  2021SE RECIBE PARA TRAMITE EL 02-03-2021 REVISADO SECOP II PENDIENTE SIPSE.</t>
  </si>
  <si>
    <t>LA PRESTACIÓN DE SERVICIOS PROFESIONALES ESPECIALIZADOS AL ÁREA DE GESTIÓN DE DESARROLLO LOCAL, APOYANDO LAS ESTRATEGIAS Y ACTIVIDADES  RELACIONADAS CON EL SECTOR DE INTEGRACIÓN SOCIAL EN LA LOCALIDAD DE ENGATIVA. Se expide CDP con certificado de no existencia personal 23857 del 28 de enero 2021, solicitud sipse 55233, memorando con solicitud 20216020001003 y se expide en Febrero 2/2021. SE EXPIDE CRP POR SOLICITUD CON RADICADO No 20216020007083 DE 03 E MARZO DE 20221 SE RECIBE PARA TRAMITE EL 04 DE MARZO DE 2021.</t>
  </si>
  <si>
    <t>APOYAR EN LAS TAREAS OPERATIVAS DE CARÁCTER ARCHIVÍSTICO DESARROLLADAS EN LA ALCALDÍA LOCAL PARA GARANTIZAR LA APLICACIÓN CORRECTA DE LOS PROCEDIMIENTOS TÉCNICOS. Se expide cdp con certificado de no existencia personal 24265 del 2 de febrero de 2021, solicitud sipse 54396, memorando con solicitud 20216020002423 y se expide en Febrero 8/2021. SE EXPIDE CRP POR SOLICITUD CON RAD. N° 202160200010583 DEL 23 MAR.-2021SE RECIBE PARA TRAMITE EL 25  DE MARZO  REVISADO SECOP II Y  SIPSE.</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</si>
  <si>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DOCUMENTALES.Se expide cdp con certificado de no existencia personal 24250 del 2 de febrero de 2021, solicitud sipse 54398, memorando con solicitud 20216020002463 y se expide en Febrero 8/2021. SE EXPIDE CRP POR SOLICITUD CON RAD. N° 20216020007903 DEL 08 MARZO-2021SE RECIBE PARA TRAMITE EL 09  DE MARZO  REVISADO SECOP II Y  SIPSE.</t>
  </si>
  <si>
    <t>LA PRESTACIÓN DE SERVICIOS PROFESIONALES DE APOYO AL ÁREA DE GESTIÓN DE DE DESARROLLO LOCAL, EN LAS ACTIVIDADES RELACIONADAS CON LA EJECUCIÓN Y SEGUIMIENTO DE LOS PROYECTOS DESARROLLADOS EN ARTICULACIÓN CON EL SECTORDE INTEGRACIÓN SOCIAL. Se expide CDP con certificado de no existencia personal 23855 del 28 de enero 2021, solicitud sipse 55228, memorando con solicitud 20216020001053 y fecha que se expide Febrero 2/2021. SE EXPIDE CRP  POR SOLICITUD CON RAD ° 20216020007513 04 DE MARZO 2021 SE RECIBE PARA TRAMITE EL 08 DE MARZO 2021 VERIFICAFDO SECOP Y SIPSE.</t>
  </si>
  <si>
    <t>LA PRESTACIÓN DE SERVICIOS PROFESIONALES DE APOYO AL ÁREA DE GESTIÓN DE DESARROLLO LOCAL, EN LAS ACTIVIDADES RELACIONADAS CON LA EJECUCIÓN, SEGUIMIENTO DE LOS PROYECTOS RELACIONADOS CON EL SECTOR DE EDUCACIÓN EN LOCALIDAD DE ENGATIVÁ, Se expide CDP atendiendo certificado de No existencia de personal 23613 de fecha 26 de enero de 2021, solicitud SIPSE 54594, memorando con solicitud 20216020000903 recibido para tramite de fecha Ene 28 de 2021. SE EXPIDE CRP POR SOLICITUD CON RAD. N° 20216020007893 DEL 08 MARZO-2021SE RECIBE PARA TRAMITE EL 09  DE MARZO  REVISADO SECOP II Y  SIPSE.</t>
  </si>
  <si>
    <t>LA PRESTACIÓN DE SERVICIOS PROFESIONALES DE APOYO AL ÁREA DE GESTIÓN DE DESARROLLO LOCAL, EN LAS ACTIVIDADES RELACIONADAS CON LA EJECUCIÓN Y Y SEGUIMIENTO DE LOS PROYECTOS DESARROLLADOS EN ARTICULACIÓN CON EL  SECTOR DE INTEGRACIÓN SOCIAL. Se expide CDP con certificado de no existencia personal 23856 del 28 de enero de 2021, solicitud sipse 55231, memorando con solicitud 20216020001013 y fecha que se expide Febrero 2/2021. SE EXPIDE CRP POR SOLICITUD CON RAD. N° 20216020009503 DEL 17 MARZO-2021SE RECIBE PARA TRAMITE EL 17  DE MARZO  REVISADO SECOP II Y  SIPSE.</t>
  </si>
  <si>
    <t>LA PRESTACIÓN DE SERVICIOS PROFESIONALES DE APOYO AL ÁREA DE GESTIÓN DE DESARROLLO LOCAL, EN LAS ACTIVIDADES RELACIONADAS CON LA EJECUCIÓN Y SEGUIMIENTO DE LOS PROYECTOS DESARROLLADOS EN ARTICULACIÓN CON EL SECTOR DE INTEGRACIÓN SOCIAL. Se expide CDP con certificado de no existencia personal 23856 del 28 de enero 2021, solicitud sipse 55231, memorando con solicitud 20216020001023 y fecha que se expide Febrero 2/2021. SE EXPIDE CRP POR SOLICITUD CON RAD. N° 20216020008783 DEL 12 MARZO-2021SE RECIBE PARA TRAMITE EL 15  DE MARZO  REVISADO SECOP II Y  SIPSE.</t>
  </si>
  <si>
    <t>PRESTAR SUS SERVICIOS PROFESIONALES PARA LA IMPLEMENTACIÓN DE LAS ACCIONES Y LINEAMIENTOS TÉCNICOS SURTIDOS DEL PROGRAMA DE GESTIÓN DOCUMENTAL Y DEMÁS INSTRUMENTOS TÉCNICOS ARCHIVÍSTICOS. Se expide CDP con certificado de no existencia personal 24264 del 2 de febrero de 2021, solicitud sipse 54394, memorando con solicitud 20216020002413 y se expide en Febrero 8/2021. SE EXPIDE CRP POR SOLICITUD CON RAD. N° 20216020007913 DEL 08 MARZO-2021SE RECIBE PARA TRAMITE EL 09  DE MARZO  REVISADO SECOP II Y  SIPSE.</t>
  </si>
  <si>
    <t>LA PRESTACIÓN DE SERVICIOS DE APOYO TÉCNICO AL ÁREA DE GESTIÓN DE DESARROLLO LOCAL, EN EL ALMACÉN, EN LAS LABORES ADMINISTRATIVAS Y OPERATIVAS QUE ALLÍ SE REQUIERAN. Se expide cdp con certificado de no existencia personal 24263 del 2 de febrero de 2021, solicitud de sipse 54393, memorando con solicitud 20216020002813 del 5 de febrero de 2021, y se recibe para trámite el 9 de febrero de 2021. SE EXPIDE CRP POR SOLICITUD CON RADICADO N° 20216020007093 MAR.03.2021 SE RECIBE PARA TRAMITE EL 04 DE MARZO 2021.</t>
  </si>
  <si>
    <t>APOYAR EN LAS TAREAS OPERATIVAS DE CARÁCTER ARCHIVÍSTICO DESARROLLADAS EN LA ALCALDÍA LOCAL PARA GARANTIZAR LA APLICACIÓN CORRECTA DE LOS PROCEDIMIENTOS TÉCNICOS. Se expide cdp con certificado de no existencia personal 24265 del 2 de febrero de 2021, solicitud sipse 54396, memorando con solicitud 20216020002433 y se expide en Febrero 8/2021. SE EXPIDE CRP POR SOLICITUD CON RAD. N° 20216020007493 DEL 04 MARZO-2021SE RECIBE PARA TRAMITE EL 10  DE MARZO  REVISADO SECOP II Y  SIPSE.</t>
  </si>
  <si>
    <t>LA PRESTACIÓN DE SERVICIOS TÉCNICOS DE APOYO AL ÁREA DE GESTIÓN DE DESARROLLO LOCAL, EN LAS ACTIVIDADES ADMINISTRATIVAS DE LOS PROYECTOS RELACIONADOS CON EL SECTOR DE INTEGRACIÓN SOCIAL QUE LE SEAN ASIGNADOS.  Se expide CDP con certificado de no existencia personal 23815 del 28 de enero 2021, solicitud sipse 55239, memorando con solicitud 20216020001123 y se expide en Febrero 2/2021. SE EXPIDE CRP POR SOLICITUD CON RAD. N° 20216020007523 DEL 04 MARZO-2021SE RECIBE PARA TRAMITE EL 10  DE MARZO  REVISADO SECOP II Y  SIPSE.</t>
  </si>
  <si>
    <t>LA PRESTACIÓN DE SERVICIOS COMO AUXILIAR ADMINISTRATIVO EN TODO LO RELACIONADO CON LA ATENCIÓN DE LAS INSTANCIAS DE COORDINACIÓN INTERINSTITUCIONALES Y LAS INSTANCIAS DE PARTICIPACIÓN LOCALES, ASÍ COMO LOS PROCESOS COMUNITARIOS EN LA LOCALIDAD. Se expide cdp con certificado de no existencia personal 25070 del 12 de febrero de 2021, solicitud sipse 54617, memorando con solicitud 20216020004083 del 16 de febrero de 2021 y se recibe para trámite el 17 de febrero de 2021. SE EXPIDE CRP POR SOLICITUD CON RAD. N° 20216020009553 DEL 17 MARZO-2021SE RECIBE PARA TRAMITE EL 17  DE MARZO  REVISADO SECOP II Y  SIPSE.</t>
  </si>
  <si>
    <t>LA PRESTACIÓN DE SERVICIOS AUXILIARES DE APOYO EN ACTIVIDADES RELACIONADAS CON LA GESTIÓN Y MITIGACIÓN DE RIESGOS EN LA LOCALIDAD DE ENGATIVÁ, DE CONFORMIDAD CON LOS ESTUDIOS PREVIOS, Se expide CDP con certificado de No existencia de Personal 23906 de fecha 29 de enero de 2021, solicitud SIPSE 55219, memorando 20216020001413 recibido para tramite de fecha Feb 01/2021. SE EXPIDE CRP POR SOLICITUD CON RAD. N° 20216020007879 DE 08.MAR.2021 SE RECIBE PARA TRAMITE 09 DE MAR 2021 VERIFICADO SECOP II Y SIPSE.</t>
  </si>
  <si>
    <t>LA PRESTACIÓN DE SERVICIOS DE APOYO A LA JUNTA ADMINISTRADORA LOCAL DE LA LOCALIDAD DE ENGATIVÁ, EN LAS ACTIVIDADES ADMINISTRATIVAS Y  OPERATIVAS QUE ALLÍ SE REQUIERAN. Se expide cdp con certificado de no existencia personal 24246 del 2 de febrero de 2021, solicitud de sipse 54445, memorando con solicitud 20216020003163 con fecha 8 de febrero 2021, y se recibe para trámite en Febrero 9/2021. SE EXPIDE CRP POR SOLICITUD CON RADICADO N° 20216020007133 MAR.03.2021 SE RECIBE PARA TRAMITE EL 04 DE MARZO 2021.</t>
  </si>
  <si>
    <t>LA PRESTACIÓN DE SERVICIOS DE APOYO A LA JUNTA ADMINISTRADORA LOCAL DE LA LOCALIDAD DE ENGATIVÁ, EN LAS ACTIVIDADES ADMINISTRATIVAS Y  OPERATIVAS QUE ALLÍ SE REQUIERAN. Se expide cdp con certificado de no existencia personal 24246 del 2 de febrero de 2021, solicitud de sipse 54445, memorando con solicitud 20216020003173 con fecha de 8 de febrero 2021, y se recibe para trámite en Febrero 9/2021. SE EXPIDE CRP POR SOLICITUD CON RADICADO N° 21216020007143 MAR.03.2021 SE RECIBE PARA TRAMITE MARZO 04 DE 2021.</t>
  </si>
  <si>
    <t>LA PRESTACIÓN DE SERVICIOS PROFESIONALES DE APOYO AL ÁREA DE GESTIÓN DE DESARROLLO LOCAL, EN LAS ACTIVIDADES RELACIONADAS CON LA EJECUCIÓN, SEGUIMIENTO DE LOS PROYECTOS RELACIONADOS CON REACTIVACIÓN ECONÓMICA, EMPRENDIMIENTO, TURISMO Y PATRIMONIO DE LA LOCALIDAD DE ENGATIVÁ. Se expide CDP atendiendo certificado de No existencia de personal 23896 del 29 de enero de 2021, solicitud SIPSE 54482, memorando con solicitud 20216020001433 recibido para tramite de fecha Feb 01/2021. SE EXPIDE CRP POR SOLICITUD CON RAD. N° 20216020009803DEL 18 MARZO-2021 SE RECIBE PARA TRAMITE EL 19  DE MARZO  REVISADO SECOP II Y  SIPSE.</t>
  </si>
  <si>
    <t>LA PRESTACIÓN DE SERVICIOS PROFESIONALES AL ÁREA DE GESTIÓN DE DESARROLLO LOCAL, APOYANDO LAS ESTRATEGIAS Y ACTIVIDADES RELACIONADAS CON LA EJECUCIÓN Y SEGUIMIENTO DE PROCESO DE GESTIÓN AMBIENTAL EXTERNA, ENCAMINADAS A LA MITIGACIÓN DE LOS DIFERENTES IMPACTOS AMBIENTALES Y LA CONSERVACIÓN DE LOS RECURSOS NATURALES DE LA LOCALIDAD DE ENGATIVÁ. Se expide cdp con certificado de no existencia personal 25163 del 15 de febrero de 2021, solicitud sipse 54512, memorando con solicitud 20216020004133 del 16 de febrero de 2021 y se recibe para trámite el 17 de febrero de 2021. SE EXPIDE CRP POR SOLICITUD CON RAD. N°20216020008213 09 DE MAR.2021 VERIFICADO SECOP II Y SIPSE.</t>
  </si>
  <si>
    <t>APOYAR LA FORMULACIÓN, GESTIÓN Y SEGUIMIENTO DE ACTIVIDADES ENFOCADAS A LA GESTIÓN AMBIENTAL EXTERNA, ENCAMINADAS A LA MITIGACIÓN DE LOS DIFERENTES IMPACTOS AMBIENTALES Y LA CONSERVACIÓN DE LOS RECURSOS NATURALES DE LA LOCALIDAD. Se expide cdp con certificado de no existencia personal 25160 del 15 de febrero de 2021, solicitud sipse 54500, memorando con solicitud 20216020004153 del 16 de febrero de 2021 y se recibe para trámite el 17 de febrero de 2021. SE EXPIDE CRP POR SOLICITUD CON RAD. N° 20216020007883 DE 08 MAR.2021 SE RECIBE PARA TRAMITE EL 09 DE MARZO 2021 VERIFICADO SECOP II Y SIPSE.</t>
  </si>
  <si>
    <t>LA PRESTACIÓN DE SERVICIOS PROFESIONALES AL ÁREA DE GESTIÓN DE DESARROLLO LOCAL, APOYANDO LAS ESTRATEGIAS Y ACTIVIDADES RELACIONADAS CON LA EJECUCIÓN Y SEGUIMIENTO DE PROCESO DE GESTIÓN AMBIENTAL EXTERNA, ENCAMINADAS A LA MITIGACIÓN DE LOS DIFERENTES IMPACTOS AMBIENTALES Y LA CONSERVACIÓN DE LOS RECURSOS NATURALES DE LA LOCALIDAD DE ENGATIVÁ. Se expide cdp con certificado de no existencia personal 25163 del 15 de febrero de 2021, solicitud sipse 54512, memorando con solicitud 20216020004143 del 16 de febrero de 2021 y se recibe para trámite el 17 de febrero de 2021. SE EXPIDE CRP POR SOLICITUD CON RAD. N° 20216020009333 DEL 12 MARZO-2021SE RECIBE PARA TRAMITE EL 15  DE MARZO  REVISADO SECOP II Y  SIPSE.</t>
  </si>
  <si>
    <t>LA PRESTACIÓN DE SERVICIOS PROFESIONALES DE APOYO A LA JUNTA ADMINISTRADORA LOCAL DE ENGATIVÁ, EN LAS ACTIVIDADES DE COMUNICACIÓN ESTRATEGICA QUE ALLÍ SE REQUIERAN. Se expide cdp con certificado de no existencia personal 25158 del 15 de febrero de 2021, solicitud sipse 54446, memorando con solicitud 20216020004173 del 16 de febrero de 2021, y se recibe para trámite el 17 de febrero de 2021. SE EXPIDE CRP POR SOLICITUD CON RADICADO N° 20216020007113 MAR.03.2021 SE RECIBE PARA TRAMITE MAR.04 DE 2021.</t>
  </si>
  <si>
    <t>LA PRESTACIÓN DE SERVICIOS PROFESIONALES DE APOYO AL ÁREA DE GESTIÓN DE DESARROLLO LOCAL EN LA PLANIFICACIÓN DE LOS PROCESOS CULTURALES Y EN EL ACOMPAÑAMIENTO DE LAS ESTRATEGIAS Y ACTIVIDADES QUE DE ALLÍ SE DERIVEN. Se expide CDP con certificado de no Existencia de personal 23916 de fecha 29 de enero de 2021, solicitud SIPSE 54465, memorando con solicitud 20216020001363 recibido para tramite de fecha Feb 01/2021. SE EXPIDE CRP POR SOLICITUD CON RAD. N° 202160200010943 DEL 26 MAR.2021 SE RECIBE PARA TRAMITE EL 26  DE MARZO  REVISADO SECOP II Y  SIPSE.</t>
  </si>
  <si>
    <t>LA PRESTACIÓN DE SERVICIOS PROFESIONALES DE APOYO AL ÁREA DE GESTIÓN DE DESARROLLO LOCAL EN LA PLANIFICACIÓN DE LOS PROCESOS CULTURALES Y EN EL ACOMPAÑAMIENTO DE LAS ESTRATEGIAS Y ACTIVIDADES QUE DE ALLÍ SE DERIVEN. Se expide CDP con certificado de no Existencia de personal 23916 de fecha 29 de enero de 2021, solicitud SIPSE 54465, memorando con solicitud 20216020001373 recibido para tramite de fecha Feb 01/2021. SE EXPIDE CRP POR SOLICITUD CON RAD. N° 20216020009323 DEL 12 MARZO-2021SE RECIBE PARA TRAMITE EL 15  DE MARZO  REVISADO SECOP II Y  SIPSE.</t>
  </si>
  <si>
    <t>LA PRESTACIÓN DE SERVICIOS PROFESIONALES AL ÁREA DE GESTIÓN DE DESARROLLO LOCAL, EN LA PROMOCIÓN, ARTICULACIÓN, ACOMPAÑAMIENTO Y SEGUIMIENTO PARA LA ATENCIÓN Y PROTECCIÓN DE LOS ANIMALES DOMÉSTICOS Y SILVESTRES DE LA LOCALIDAD DE ENGATIVÁ. Se expide cdp con certificado de no existencia personal 25167 del 15 de febrero de 2021, solicitud sipse 54518, memorando con solicitud 20216020004113 del 16 de febrero de 2021 y se recibe para trámite el 17 de febrero de 2021. SE EXPIDE CRP POR SOLICITUD CON RAD. N° 20216020008583 DEL 11 MARZO-2021SE RECIBE PARA TRAMITE EL 11  DE MARZO  REVISADO SECOP II Y  SIPSE.</t>
  </si>
  <si>
    <t>LA PRESTACIÓN DE SERVICIOS PROFESIONALES DE APOYO EN LA PLANIFICACIÓN  DE LOS PROCESOS DEPORTIVOS Y RECREO DEPORTIVOS Y EN EL ACOMPAÑAMIENTO  DE LAS ESTRATEGIAS Y ACTIVIDADES QUE DE ALLÍ SE DERIVEN. Se expide CDP con certificado de no existencia personal 24249 del 2 de febrero 2021, solicitud sipse 54476, memorando con solicitud 20216020003143 y se expide en Febrero 9/2021. SE EXPIDE CRP POR SOLICITUD CON RAD. N° 20216020009793 DEL 18 MARZO-2021SE RECIBE PARA TRAMITE EL 19  DE MARZO  REVISADO SECOP II Y  SIPSE.</t>
  </si>
  <si>
    <t>LA PRESTACIÓN DE SERVICIOS PROFESIONALES AL ÁREA DE GESTIÓN DE DESARROLLO LOCAL, APOYANDO LAS ESTRATEGIAS DE PROMOCIÓN DE LA PARTICIPACIÓN DE LAS MUJERES Y DE LA EQUIDAD DE GÉNERO Y TRANSVERSALIZACIÓN DE LA POLÍTICA PÚBLICA DE MUJERES Y EQUIDAD DE GÉNERO - PPMyEG, EN LA LOCALIDAD DE ENGATIVÁ. Se expide CDP con certificado de No existencia de personal 23905 de fecha 29 de enero de 2021, solicitud SIPSE 55220, memorando con solicitud 20216020001423 recibido para tramite de fecha Feb 01/2021. SE EXPIDE CRP POR SOLICITUD CON RAD. N° 202160200010923 DEL 26 MAR.2021 SE RECIBE PARA TRAMITE EL 26  DE MARZO  REVISADO SECOP II Y  SIPSE.</t>
  </si>
  <si>
    <t>LA PRESTACIÓN DE SERVICIOS PROFESIONALES ESPECIALIZADOS AL ÁREA DE GESTIÓN DE DESARROLLO LOCAL, APOYANDO LAS ESTRATEGIAS Y ACTIVIDADES RELACIONADAS CON LA EJECUCIÓN Y SEGUIMIENTO DE PROCESOS AMBIENTALES, RIESGO Y PROTECCIÓN ANIMAL EN LA LOCALIDAD DE ENGATIVÁ. Se expide CDP con certificado de no existencia personal 23995 del 29 de enero de 2021, solicitud sipse 54498, memorando con solicitud 20216020003193 con fecha de 8 de febrero y se recibe para trámite en Febrero 9/2021. SE EXPIDE CRP POR SOLICITUD CON RAD. N° 202160200010483 DEL 23 MARZO-202SE RECIBE PARA TRAMITE EL 24  DE MARZO  REVISADO SECOP II Y  SIPSE.</t>
  </si>
  <si>
    <t>LA PRESTACIÓN DE SERVICIOS PROFESIONALES ESPECIALIZADOS AL ÁREA DE GESTIÓN DE DESARROLLO LOCAL, APOYANDO LAS ESTRATEGIAS Y ACTIVIDADES RELACIONADAS CON EL SECTOR SALUD EN LOCALIDAD DE ENGATIVÁ, DE CONFORMIDAD CON LOS ESTUDIOS PREVIOS. Se expide CDP con certificado de no existencia personal 23816 del 28 de enero 2021, solicitud sipse 55240, memorando con solicitud 20216020001103 y se expide en Febrero 2/2021. SE EXPIDE CRP POR SOLICITUD CON RADICADO N° 20216020006903 MAR-02-2021 SE RECIBE PARA TRAMITE EL 03 DE MARZO  REVISADO SECOP II PENDIENTE  SIPS</t>
  </si>
  <si>
    <t>LA PRESTACIÓN DE SERVICIOS PROFESIONALES DE APOYO EN ACTIVIDADES RELACIONADAS CON LA GESTIÓN Y MITIGACIÓN DE RIESGOS EN LA LOCALIDAD DE ENGATIVA. Se expide CDP con certificado de no existencia personal 23853 del 28 de enero 2021, solicitud de sipse 55217, memorando con solicitud 20216020001093 y fecha que se expide Febrero 2/2021. SE EXPIDE CRP POR SOLICITUD CON RAD. N° 202160200010513 DEL 23 MARZO-202SE RECIBE PARA TRAMITE EL 24  DE MARZO  REVISADO SECOP II Y  SIPSE.</t>
  </si>
  <si>
    <t>APOYAR AL (A) ALCALDE (SA) LOCAL EN EL FORTALECIMIENTO E INCLUSIÓN DE LAS COMUNIDADES NEGRAS, AFROCOLOMBIANAS Y PALENQUERAS EN EL MARCO DE LA POLÍTICA PÚBLICA DISTRITAL AFRODESCENDIENTES Y LOS ESPACIOS DE PARTICIPACIÓN. Se expide cdp con certificado de no existencia 25151 del 15 de febrero de 2021, solicitud sipse 54604, memorando con solicitud 20216020004063 del 16 de febrero de 2021 y se recibe para trámite el 17 de febrero de 2021. SE EXPIDE CRP POR SOLICITUD CON RAD. N° 20216020008563 DEL 11 MARZO-2021 SE RECIBE PARA TRAMITE EL 11  DE MARZO  REVISADO SECOP II Y  SIPSE.</t>
  </si>
  <si>
    <t>APOYAR AL ALCALDE (SA) LOCAL EN LA PROMOCIÓN, ACOMPAÑAMIENTO, COORDINACIÓN Y ATENCIÓN DE LAS INSTANCIAS DE COORDINACIÓN INTERINSTITUCIONALES Y LAS INSTANCIAS DE PARTICIPACIÓN LOCALES, ASÍ COMO LOS PROCESOS COMUNITARIOS EN LA LOCALIDAD. Se expide CDP con certificado de no existencia personal 23998 del 29 de enero de 2021, solicitud sipse 54601, memorando con solicitud 20216020003533 con fecha de solicitud del 11 de febrero de 2021 y se recibe para trámite el 15 de febrero de 2021. SE EXPIDE CRP POR SOLICITUD CON RAD. N° 20216020009533 DEL 17 MARZO-2021SE RECIBE PARA TRAMITE EL 17  DE MARZO  REVISADO SECOP II Y  SIPSE.</t>
  </si>
  <si>
    <t>APOYAR AL (LA) ALCALDE(SA) LOCAL EN LA PROMOCIÓN, ARTICULACIÓN, ACOMPAÑAMIENTO Y SEGUIMIENTO PARA LA ATENCIÓN Y PROTECCIÓN DE LOS ANIMALES DOMÉSTICOS Y SILVESTRES DE LA LOCALIDAD. Se expide cdp con certificado de no existencia personal 25166 del 16 de febrero de 2021, solicitud sipse 54515, memorando con solicitud 20216020004103 del 16 de febrero de 2021 y se recibe para trámite el 17 de febrero de 2021. SE EXPIDE CRP POR SOLICITUD CON RAD. N° 20216020008843 DEL 12 MARZO-2021SE RECIBE PARA TRAMITE EL 15  DE MARZO  REVISADO SECOP II Y  SIPSE.</t>
  </si>
  <si>
    <t>LA PRESTACIÓN DE SERVICIOS PROFESIONALES DE APOYO AL ÁREA DE GESTIÓN DE DESARROLLO LOCAL, EN LAS ACTIVIDADES RELACIONADAS CON LA EJECUCIÓN, SEGUIMIENTO DE LOS PROYECTOS RELACIONADOS CON REACTIVACIÓN ECONÓMICA, EMPRENDIMIENTO, TURISMO Y PATRIMONIO DE LA LOCALIDAD DE ENGATIVÁ. Se expide CDP atendiendo certificado de No existencia de personal 23896 del 29 de enero de 2021, solicitud SIPSE 54482, memorando con solicitud 20216020001443 recibido para tramite de fecha Feb 01/2021. SE EXPIDE CRP POR SOLICITUD CON RADICADO N° 20216020006063 FEB. 25 2021 SE RECIBE PARA TRAMITE EL 26 DE FEB-2021 REVISADO SECOP II Y SIPSE.</t>
  </si>
  <si>
    <t>LA PRESTACIÓN DE SERVICIOS TÉCNICOS DE APOYO TÉCNICO EN LA GESTIÓN Y  PROMOCIÓN DE LOS PROCESOS DEPORTIVOS Y RECREATIVOS DE LA LOCALIDAD Y EN EL ACOMPAÑAMIENTO DE LAS ESTRATEGIAS Y ACTIVIDADES QUE DE ALLÍ SE DERIVEN. Se expide CDP con certificado de no existencia 24232 del 2 de febrero de2021, solicitud sipse 54478, memorando con solicitud 20216020003123 del 8 de febrero y se recibde para trámite Febrero 9/2021. SE EXPIDE CRP POR SOLICITUD CON RAD. N° 20216020009813 DEL 18 MARZO-2021SE RECIBE PARA TRAMITE EL 19  DE MARZO  REVISADO SECOP II Y  SIPSE.</t>
  </si>
  <si>
    <t>LA PRESTACIÓN DE SERVICIOS COMO AUXILIAR ADMINISTRATIVO EN TODO LO RELACIONADO CON LA ATENCIÓN DE LAS INSTANCIAS DE COORDINACIÓN INTERINSTITUCIONALES Y LAS INSTANCIAS DE PARTICIPACIÓN LOCALES, ASÍ COMOLOS PROCESOS COMUNITARIOS EN LA LOCALIDAD. Se expide cdp con certificado de no existencia personal 25070 del 12 de febrero de 2021, solicitud sipse 54617, memorando con solicitud 20216020004093 del 16 de febrero de 2021 y se recibe para trámite el 17 de febrero de 2021. SE EXPIDE CRP POR SOLICITUD CON RADICADO N° 20216020006403 FEB. 26 2021 SE RECIBE PARA TRAMITE EL 26 DE FEB-2021 REVISADO SECOP II Y SIPSE.</t>
  </si>
  <si>
    <t>LA PRESTACIÓN DE SERVICIOS PROFESIONALES DE APOYO AL ÁREA DE GESTIÓN DE DESARROLLO LOCAL EN LA PLANIFICACIÓN DE LOS PROCESOS CULTURALES Y EN EL ACOMPAÑAMIENTO DE LAS ESTRATEGIAS Y ACTIVIDADES QUE DE ALLÍ SE DERIVEN. Se expide CDP con certificado de no Existencia de personal 23916 de fecha 29 de enero de 2021, solicitud SIPSE 54465, memorando con solicitud 20216020001353 recibido para tramite de fecha Feb 01/2021. SE EXPIDE CRP POR SOLICITUD CON RAD. N° 202160200010503 DEL 23 MARZO-202SE RECIBE PARA TRAMITE EL 24  DE MARZO  REVISADO SECOP II Y  SIPSE.</t>
  </si>
  <si>
    <t>LA PRESTACIÓN DE SERVICIOS PROFESIONALES DE APOYO AL ÁREA DE GESTIÓN DE DESARROLLO LOCAL, EN INFRAESTRUCTURA, EN LAS ACTIVIDADES RELACIONADAS CON LA FORMULACIÓN, EJECUCIÓN, SEGUIMIENTO Y EVALUACIÓN DE LOS PROYECTOS RELACIONADOS CON MALLA VIAL, ESPACIO PÚBLICO, PARQUES, OBRAS Y/O INFRAESTRUCTURA QUE LE SEAN ASIGNADOS. Se expide cdp con certificado de no existencia personal 25725 del 03 de marzo de 2021, solicitud sipse 56925, memorando con solicitud 20216020007343 del 4 de marzo de 2021 y recibe para trámite el 4 de marzo de 2021. SE EXPIDE CRP POR SOLICITUD CON RAD. N° 20216020008333 DEL 09 MARZO-2021SE RECIBE PARA TRAMITE EL 09  DE MARZO  REVISADO SECOP II Y  SIPSE.</t>
  </si>
  <si>
    <t>LA PRESTACIÓN DE SERVICIOS PROFESIONALES ESPECIALIZADOS AL ÁREA DE GESTIÓN DE DESARROLLO LOCAL, LIDERANDO ESTRATEGIAS Y ACTIVIDADES RELACIONADAS CON LA EJECUCION Y SEGUIMIENTO DE PROCESOS DE INFRAESTRUCTURA Y MOVILIDAD EN LA LOCALIDAD DE ENGATIVÁ. Se expide cdp con certificado de no existencia personal 23869 del 28 de enero de 2021, solicitud sipse 54682, memorando con solicitud 20216020003273 del 10 de febrero de 2021, y se recibe para trámite el 11 de febrero de 2021. SE EXPIDE CRP POR SOLICITUD CON RADICADO N° 20216020006473 FEB. 26 2021 SE RECIBE PARA TRAMITE EL 26 DE FEB-2021 REVISADO SECOP II Y SIPSE.</t>
  </si>
  <si>
    <t>LA PRESTACIÓN DE SERVICIOS TÉCNICOS DE APOYO AL ÁREA DE GESTIÓN DE DESARROLLO LOCAL EN LOS TRÁMITES ADMINISTRATIVOS DE LOS PROYECTOS RELACIONADOS CON MALLA VIAL, ESPACIO PÚBLICO, PARQUES Y/O INFRAESTRUCTURA. Se expide cdp con certificado de no existencia personal 23870 del 28 de enero 2021, solicitud sipse 54611, memorando con solicitud 20216020003283 del 10 de febrero de 2021, y se recibe para trámite el 11 de febrero de 2021. SE EXPIDE CRP POR SOLICITUD CON RADICADO N° 20216020007063 MAR-03-2021 SE RECIBE PARA TRAMITE EL 04  DE MARZO  REVISADO SECOP II PENDIENTE  SIP</t>
  </si>
  <si>
    <t>LA PRESTACIÓN DE SERVICIOS PROFESIONALES AL ÁREA DE GESTIÓN DE DESARROLLO LOCAL, APOYANDO LAS ESTRATEGIAS Y ACTIVIDADES RELACIONADAS CON LA EJECUCION Y SEGUIMIENTO DE LAS INSTANCIAS DE COORDINACIÓN INTERINSTITUCIONALES Y LAS INSTANCIAS DE PARTICIPACIÓN DE LA LOCALIDAD DE ENGATIVA, DE CONFORMIDAD CON LOS ESTUDIOS PREVIOS. Se expide cdp con certificado de no existencia personal 25458 del 23 de febrero de 2021, solicitud sipse 54609, memorando con solicitud 20216020005843 del 22 de febrero de 2021 y se recibe para trámite el 24 de febrero de 2021. SE EXPIDE CRP POR SOLICITUD CON RADICADO N° 20216020006913 MAR-02-2021 SE RECIBE PARA TRAMITE EL 03 DE MARZO  REVISADO SECOP II PENDIENTE  SIPS</t>
  </si>
  <si>
    <t>LA PRESTACIÓN DE SERVICIOS PROFESIONALES, AL ÁREA DE GESTIÓN DE DESARROLLO LOCAL, EN PLANEACIÓN, EN LAS ACTIVIDADES RELACIONADAS CON LA FORMULACIÓN DE ESTUDIOS DE MERCADO, TÉCNICOS Y ECONÓMICOS DE LOS PROYECTOS DEL PLAN DE DESARROLLO LOCAL 2021 -2024 “UN NUEVO CONTRATO SOCIAL Y AMBIENTAL PARA ENGATIVÁ". Se expide cdp con certificado de no existencia personal 25232 del 17 de febrero de 2021, solicitud sipse 54429 y memorando con solicitud 20216020004293 del 17 de febrero de 2021 y se recibe para trámite el 17 de febrero de 2021. SE EXPIDE CRP POR SOLICITUD CON RADICADO N° 20216020006323 FEB. 25 2021 SE RECIBE PARA TRAMITE EL 25 DE FEB-2021 REVISADO SECOP II Y SIPSE.</t>
  </si>
  <si>
    <t>LA PRESTACIÓN DE SERVICIOS PROFESIONALES DE APOYO AL ÁREA DE GESTIÓN DE DESARROLLO LOCAL, EN PLANEACIÓN, EN LA FORMULACIÓN DE PROYECTOS DE INVERSIÓN DEL PLAN DE DESARROLLO LOCAL 2021 - 2024 “UN NUEVO CONTRATO SOCIAL Y AMBIENTAL PARA ENGATIVÁ”. Se expide cdp con certificado de no existencia personal 25233 del 17 de febrero de 2021, solicitud sipse 54430, memorando con solicitud 20216020004313 del 17 de febrero de 2021 y se recibe para trámite el 17 de febrero de 2021. Se expide CRP con memorando 20216020006443 con fecha del 26 de febrero de 2021 y se recibe para trámite el 1o de marzo de 2021 se revisa SECOP II.</t>
  </si>
  <si>
    <t>LA PRESTACIÓN DE SERVICIOS PROFESIONALES, AL ÁREA DE GESTIÓN DE LOCAL, REALIZANDO SEGUIMIENTO A LAS ACTIVIDADES RELACIONADAS CON LA SUPERVISIÓNY/O LIQUIDACION DE CONTRATOS Y/O CONVENIOS QUE LE SEAN DESIGNADOS Y DEMÁS ACTIVIDADES QUE SE REQUIERAN. Se expide CDP con certificado de no existencia personal 24244 del 2 de febrero 2021, solicitud sipse 54433, memorando con solicitud 20216020002323 y se expide en Febrero 8/2021. SE EXPIDE CRP POR SOLICITUD CON RADICADO N° 20216020006943 MAR-02-2021 SE RECIBE PARA TRAMITE EL 03 DE MARZO  REVISADO SECOP II PENDIENTE  SIPS</t>
  </si>
  <si>
    <t>PRESTACIÓN DE SERVICIOS AUXILIARES EN LA CONDUCCIÓN DE LOS VEHÍCULOS DE CARGA PESADA, VOLQUETAS SENCILLA O DOBLE TROQUE, VEHÍCULO ARTICULADO, CAMIÓN Y VEHÍCULOS EN GENERAL DE PROPIEDAD Y/O TENENCIA DEL FONDO DE DESARROLLO LOCAL DE ENGATIVÁ. Se expide cdp con certificado de no existencia personal 23912 del 29 de enero 2021, solicitud sipse 54600, memorando con solicitud 20216020003323 con fecha del 10 de febrero 2021 y se recibe para trámite el 11 de febrero de 2021. SE EXPIDE CRP POR SOLICITUD C0N RADICADO N° 20216020006713 01032021</t>
  </si>
  <si>
    <t>SUMINISTRAR LOS ELEMENTOS DE PAPELERÍA Y ÚTILES DE OFICINA A MONTO AGOTABLE PARA LAS DIFERENTES ÁREAS DE GESTIÓN DE LA ALCALDIA LOCAL DE ENGATIVÁ, Se expide CDP con memorando 20216020003833 recibido para tramite de fecha Feb 19/2021.Sin sipse. Se expide CRP con solicitud memorando 20216020011893 del 8 de abril de 2021 y se recibe para trámite el 13 de abril de 2021, revisado SECOP II y sipse.</t>
  </si>
  <si>
    <t>LA PRESTACIÓN DE SERVICIOS PROFESIONALES DE APOYO AL ÁREA DE GESTIÓN DE DESARROLLO LOCAL, EN PLANEACIÓN, EN LA FORMULACIÓN DE PROYECTOS DE INVERSIÓN DEL PLAN DE DESARROLLO LOCAL 2021 - 2024 “UN NUEVO CONTRATO SOCIAL Y AMBIENTAL PARA ENGATIVÁ”. Se expide cdp con certificado de no existencia personal 25233 del 17 de febrero de 2021, solicitud sipse 54430, memorando con solicitud 20216020004303 del 17 de febrero de 2021 y se recibe para trámite el 17 de febrero de 2021. SE EXPIDE CRP POR SOLICITUD CON RADICADO N° 20216020007153 MAR-03-2021 SE RECIBE PARA TRAMITE EL 04  DE MARZO  REVISADO SECOP II PENDIENTE  SIP</t>
  </si>
  <si>
    <t>LA PRESTACIÓN DE SERVICIOS PROFESIONALES, AL ÁREA DE GESTIÓN DE LOCAL, REALIZANDO SEGUIMIENTO A LAS ACTIVIDADES RELACIONADAS CON LA SUPERVISIÓNY/O LIQUIDACION DE CONTRATOS Y/O CONVENIOS QUE LE SEAN DESIGNADOS Y DEMÁS ACTIVIDADES QUE SE REQUIERAN. Se expide CDP con certificado de no existencia personal 24244 del 2 de febrero 2021, solicitud sipse 54433, memorando con solicitud 20216020002363 y se expide en Febrero 8/2021. SE EXPIDE CRP POR SOLICITUD CON RAD. N° 20216020008673 DEL 12 MARZO-2021SE RECIBE PARA TRAMITE EL 15  DE MARZO  REVISADO SECOP II Y  SIPSE.</t>
  </si>
  <si>
    <t>LA PRESTACIÓN DE SERVICIOS PROFESIONALES, AL ÁREA DE GESTIÓN DE DESARROLLO LOCAL, EN PLANEACIÓN, EN LAS ACTIVIDADES RELACIONADAS CON EL SEGUIMIENTO OPERATIVO DE LOS PROYECTOS DE INVERSIÓN DEL PLAN DE DESARROLLO LOCAL 2021 -2024 “UN NUEVO CONTRATO SOCIAL Y AMBIENTAL PARA ENGATIVA" Se expide cdp con certificado de no existencia personal 25215 del 16 de febrero de 2021, solicitud sipse 54428, memorando con solicitud 20216020004283 del 17 de febrero de 2021 y se recibe para trámite el 17 de febrero de 2021. SE EXPIDE CRP POR SOLICITUD CON RADICADO N° 20216020006973 MAR-02-2021 SE RECIBE PARA TRAMITE EL 03 DE MARZO  REVISADO SECOP II PENDIENTE  SIPS</t>
  </si>
  <si>
    <t>LA PRESTACIÓN DE SERVICIOS PROFESIONALES, AL ÁREA DE GESTIÓN DE LOCAL, REALIZANDO SEGUIMIENTO A LAS ACTIVIDADES RELACIONADAS CON LA SUPERVISIÓN Y/O LIQUIDACION DE CONTRATOS Y/O CONVENIOS QUE LE SEAN DESIGNADOS Y DEMÁS ACTIVIDADES QUE SE REQUIERAN. Se expide CDP con certificado de no existencia personal 24244 del 2 de febrero 2021, solicitud sipse 54433, memorando con solicitud 20216020002293 y se expide en Febrero 5/2021. SE EXPIDE CRP POR SOLICITUD CON RADICADO N° 20216020006953 MAR-02-2021 SE RECIBE PARA TRAMITE EL 03 DE MARZO  REVISADO SECOP II PENDIENTE  SIPS</t>
  </si>
  <si>
    <t>LA PRESTACIÓN DE SERVICIOS TÉCNICOS DE APOYO AL ÁREA DE GESTIÓN DE DESARROLLO LOCAL EN LOS TRÁMITES ADMINISTRATIVOS DE LOS PROYECTOS RELACIONADOS CON MALLA VIAL, ESPACIO PÚBLICO, PARQUES Y/O INFRAESTRUCTURA. Se expide cdp con certificado de no existencia personal 23870 del 28 de enero 2021, solicitud sipse 54611, memorando con solicitud 20216020003293 del 10 de febrero de 2021, y se recibe para trámite el 11de febrero de 2021. SE EXPIDE CRP POR SOLICITUD CON RAD N° 20216020006723 01 DE MARZO 2021 SE RECIBE PARA TRAMITE EL 08 DE MARZO 2021</t>
  </si>
  <si>
    <t>LA PRESTACIÓN DE SERVICIOS DE APOYO TÉCNICO AL ÁREA DE GESTIÓN DE DESARROLLO LOCAL, EN PLANEACIÓN, EN LAS ACTIVIDADES ADMINISTRATIVAS Y OPERATIVAS QUE SE REQUIERAN. Se expide CDP con certificado de no existencia personal 24254 del 2 de febrero 2021, solicitud sipse 54426, memorando con solicitud 20216020002393 y se expide en Febrero 5/2021. SE EXPIDE CRP POR SOLICITUD CON RAD. N° 20216020008193 09 DE MARZO 2021 SE VERIFICA SECOP II Y SIPSE.</t>
  </si>
  <si>
    <t>LA PRESTACIÓN DE SERVICIOS PROFESIONALES, AL ÁREA DE GESTIÓN DE DESARROLLO LOCAL, EN PLANEACIÓN, EN LAS ACTIVIDADES RELACIONADAS CON LA FORMULACIÓN METODOLÓGICA DE LOS PROYECTOS DE INVERSIÓN DEL PLAN DE DESARROLLO LOCAL 2021 -2024 “UN NUEVO CONTRATO SOCIAL Y AMBIENTAL PARA PARA ENGATIVA". Se expide CDP con certificado de no existencia personal 24255 del 2 de febrero 2021, solicitud de sipse 54427, memorando con solicitud 20216020002403 y se expide en Febrero 8/2021. SE EXPIDE CRP POR SOLICITUD CON RADICADO N° 20216020007183 MAR-03-2021 SE RECIBE PARA TRAMITE EL 04  DE MARZO  REVISADO SECOP II PENDIENTE  SIP</t>
  </si>
  <si>
    <t>APOYAR TÉCNICAMENTE A LOS RESPONSABLES E INTEGRANTES DE LOS PROCESOS EN LA IMPLEMENTACIÓN DE HERRAMIENTAS DE GESTIÓN, SIGUIENDO LOS LINEAMIENTOSMETODOLÓGICOS ESTABLECIDOS POR LA OFICINA ASESORA DE PLANEACIÓN DE LA SECRETARÍA DISTRITAL DE GOBIERNO. Se expide CDP con certificado de no existencia personal 24036 del 30 de enero 2021, solicitud sipse 54418, memorando con solicitud 20216020002283 y se expide en Febrero 8/2021. SE EXPIDE CRP POR SOLIICTUD CON RADICADO N° 20162020007673 05.MAR.2021 SE RECIBE PARA TRAMITE EL 08 DE MARZO 2021.</t>
  </si>
  <si>
    <t>LA PRESTACIÓN DE SERVICIOS TÉCNICOS DE APOYO AL ÁREA DE GESTIÓN DE DESARROLLO LOCAL EN LOS TRÁMITES ADMINISTRATIVOS DE LOS PROYECTOS RELACIONADOS CON MALLA VIAL, ESPACIO PÚBLICO, PARQUES Y/O INFRAESTRUCTURA. Se expide cdp con certificado de no existencia personal 23870 del 28 de enero 2021, solicitud sipse 54611, memorando con solicitud 20216020003303 del 10 de febrero de 2021, y se recibe para trámite el 11de febrero de 2021. SE EXPIDE CRP POR SOLICTUD CCON RADICADO N° 20216020006733 MAR.03.2021 SE RECIBE PARA TRAMITE EL 04 DE AMRZO 2021.</t>
  </si>
  <si>
    <t>LA PRESTACIÓN DE SERVICIOS TÉCNICOS AL DESPACHO DE LA ALCALDE(SA) LOCAL EN LAS ACTIVIDADES ADMINISTRATIVAS QUE SE REQUIERAN. Se expiden CDP con certificado de No existencia de personal 23926 de fecha 29 de enero de 2021, solicitud SIPSE 54386, memorando con solicitud 20216020002183 recibido para tramite de fecha Feb 08/2021. Se expide crp por solicitud con radicado N° 20216020006633 MAR-01-2021 revisado secop II pendiente sipse.</t>
  </si>
  <si>
    <t>LA PRESTACIÓN DE SERVICIOS PROFESIONALES ESPECIALIZADOS DE APOYO AL DESPACHO DE LA ALCALDE(SA) LOCAL EN TEMAS JURÍDICOS, RENDICIÓN DE CONCEPTOS JURÍDICOS, PROYECCIÓN, ELABORACIÓN Y REVISIÓN DE ACTOS ADMINISTRATIVOS Y DOCUMENTOS RELACIONADOS CON LAS ACTUACIONES ADMINISTRATIVAS QUE SE GENERAN Y QUE LE SEAN REQUERIDOS, DE CONFORMIDAD CON LOS ESTUDIOS PREVIOS, Se expide CDP con certificado de No existencia de personal 23922 de fecha 29 de enero de 2021, solicitud SIPSE 54380, memorando con solicitud 20216020002133 recibido para tramite de fecha feb 08/2021.</t>
  </si>
  <si>
    <t>LA PRESTACIÓN DE SERVICIOS TÉCNICOS AL DESPACHO DE LA ALCALDE(SA) LOCAL EN LAS ACTIVIDADES ADMINISTRATIVAS QUE SE REQUIERAN. Se expiden CDP con certificado de No existencia de personal 23926 de fecha 29 de enero de 2021, solicitud SIPSE 54386, memorando con solicitud 20216020002193 recibido para tramite de fecha Feb 08/2021. SE EXPIDE CRP POR SOLICITUD CON RADICADO N° 20216020006653 MAR.01.2021 SE RECIBE PARA TRAMITE VERIFICADO SECOPII.</t>
  </si>
  <si>
    <t>LA PRESTACIÓN DE SERVICIOS AUXILIARES DE APOYO A LA GESTIÓN AL ÁREA DE GESTIÓN DE DESARROLLO LOCAL EN LA EJECUCIÓN DEL PROCESO DE CORRESPONDENCIA QUE SE GENERA EN CDI DE LA ALCALDÍA LOCAL DE ENGATIVÁ. SE EXPIDE CDP CON CERTIFICADO DE NO EXISTENCIA PERSONAL 23347 DEL 20 DE ENERO DE 2021, SOLICITUD SIPSE 54402, MEMORANDO CON SOLICITUD 20216020000733 Y FECHA QUE SE EXPIDE ENERO 26/2021. SE EXPIDE CRP POR SOLICITUD CON RAD. N° 20216020008813 DEL 12 MARZO-2021SE RECIBE PARA TRAMITE EL 15  DE MARZO  REVISADO SECOP II Y  SIPSE.</t>
  </si>
  <si>
    <t>LA PRESTACIÓN DE SERVICIOS PROFESIONALES ESPECIALIZADOS AL ÁREA DE GESTIÓN DE DESARROLLO LOCAL, EN EL FONDO DE DESARROLLO LOCAL, EN LOS TRÁMITES RELACIONADOS CON LOS PROCESOS PRECONTRACTUALES, CONTRACTUALES Y POS CONTRACTUALES Y EN LAS DEMÁS ACTIVIDADES QUE ALLÍ SE REQUIERAN, Se expide CDP con 23919 del 29 de enero de 2021, solicitud SIPSE 54413, memorando con solicitud 20216020001293 recibido para tramite de fecha Feb 01/2021. SE EXPIDE CRP POR SOLICITUD CON RADICADO N° 20216020006463 MAR-01-2021 SE RECIBE PARA TRAMITE EL 02-03-2021 REVISADO SECOP II PENDIENTE SIPSE.</t>
  </si>
  <si>
    <t>LA PRESTACIÓN DE SERVICIOS PROFESIONALES ESPECIALIZADOS AL ÁREA DE GESTIÓN DE DESARROLLO LOCAL, EN EL FONDO DE DESARROLLO LOCAL, EN LOS TRÁMITES RELACIONADOS CON LOS PROCESOS PRECONTRACTUALES, CONTRACTUALES Y POS CONTRACTUALES Y EN LAS DEMÁS ACTIVIDADES QUE ALLÍ SE REQUIERAN, Se expide CDP con 23919 del 29 de enero de 2021, solicitud SIPSE 54413, memorando con solicitud 20216020001283 recibido para tramite de fecha Feb 01/2021. SE EXPIDE CRP POR SOLICITUD CON RADICADO N° 20216020006673 MAR. 01  2021SE RECIBE PARA TRAMITE EL 02-03-2021 REVISADO SECOP II PENDIENTE SIPSE.</t>
  </si>
  <si>
    <t>LA PRESTACIÓN DE SERVICIOS DE APOYO TÉCNICO AL ÁREA DE GESTIÓN DE DESARROLLO LOCAL, EN CONTRATACIÓN, EN LOS TRÁMITES ADMINISTRATIVOS QUE SE GENERAN EN EL FONDO DE DESARROLLO LOCAL DE ENGATIVÁ. Se expide cdp con certificado de no existencia personal 23918 del 29 de enero 2021, solicitud sipse 54415, memorando con solicitud 20216020002583 y se expide en Febrero/2021. SE EXPIDE CRP POR SOLICITUD CON RADICADO N° 20216020006993 MAR-02-2021 SE RECIBE PARA TRAMITE EL 03 DE MARZO  REVISADO SECOP II PENDIENTE  SIPS</t>
  </si>
  <si>
    <t>LA PRESTACIÓN DE SERVICIOS DE APOYO TÉCNICO AL ÁREA DE GESTIÓN DE DESARROLLO LOCAL, EN CONTRATACIÓN, EN LOS TRÁMITES ADMINISTRATIVOS QUE SE GENERAN EN EL FONDO DE DESARROLLO LOCAL DE ENGATIVÁ. Se expide cdp con certificado de no existencia personal 23918 del 29 de enero 2021, solicitud sipse 54415, memorando con solicitud 20216020002563 y se expide en Febrero 8/2021. SE EXPIDE CRP POR SOLICITUD CON RADICADO N° 20216020006833 MAR-02-2021 SE RECIBE PARA TRAMITE EL 03 DE MARZO  REVISADO SECOP II PENDIENTE  SIPS</t>
  </si>
  <si>
    <t>LA PRESTACIÓN DE SERVICIOS PROFESIONALES ESPECIALIZADOS AL ÁREA DE GESTIÓN DE DESARROLLO LOCAL, EN EL FONDO DE DESARROLLO LOCAL, EN LOS TRÁMITES RELACIONADOS CON LOS PROCESOS PRECONTRACTUALES, CONTRACTUALES Y POS CONTRACTUALES Y EN LAS DEMÁS ACTIVIDADES QUE ALLÍ SE REQUIERAN, Se expide CDP con 23919 del 29 de enero de 2021, solicitud SIPSE 54413, memorando con solicitud 20216020001303 recibido para tramite de fecha Feb 01/2021. SE EXPIDE CRP POR SOLICITUD CON RADICADO N° 20216020007003 MAR-02-2021 SE RECIBE PARA TRAMITE EL 03 DE MARZO  REVISADO SECOP II PENDIENTE  SIPS</t>
  </si>
  <si>
    <t>LA PRESTACIÓN DE SERVICIOS PROFESIONALES ESPECIALIZADOS AL ÁREA DE GESTIÓN DE DESARROLLO LOCAL, EN EL FONDO DE DESARROLLO LOCAL, EN LOS TRÁMITES RELACIONADOS CON LOS PROCESOS PRECONTRACTUALES, CONTRACTUALES Y POS CONTRACTUALES Y EN LAS DEMÁS ACTIVIDADES QUE ALLÍ SE REQUIERAN, Se expide CDP con 23919 del 29 de enero de 2021, solicitud SIPSE 54413, memorando con solicitud 20216020001273 recibido para tramite de fecha Feb 01/2021. Se expide crp con memorando 20216020006683 del 1o de marzo de 2021 y se recibe para trámite el 1o de marzo de 2021.</t>
  </si>
  <si>
    <t>PRESTAR LOS SERVICIOS TÉCNICOS AL ÁREA DE GESTIÓN POLICIVA JURÍDICA Y/O ÁREA DE GESTIÓN DE DESARROLLO LOCAL, EN TEMAS DE SEGURIDAD, PREVENCIÓN Y CONVIVENCIA CIUDADANA EN LA LOCALIDAD, DE CONFORMIDAD CON EL MARCO  NORMATIVO APLICABLE PARA LA MATERIA. Se expide CDP con certificado de no existencia personal 24135 del 1o de febrero de 2021, solicitud sipse 54659, memorando con solicitud 20216020003523 del 11 de febrero de 2021 y se recibe para trámite el 15 de febrero de 2021. SE EXPIDE CRP POR SOLICITUD CON RAD. N° 20216020007563 DEL 04 MARZO-2021SE RECIBE PARA TRAMITE EL 09  DE MARZO  REVISADO SECOP II Y  SIPSE.</t>
  </si>
  <si>
    <t>PRESTAR LOS SERVICIOS PROFESIONALES ÁREA DE GESTIÓN POLICIVA JURÍDICA Y/O ÁREA DE GESTIÓN DE DESARROLLO LOCAL, EN TEMAS DE SEGURIDAD, PREVENCIÓN Y CONVIVENCIA CIUDADANA EN LA LOCALIDAD, DE CONFORMIDAD CON EL MARCO NORMATIVO APLICABLE PARA LA MATERIA. Se expide cdp con certificado de no existencia personal 25235 del 17 de febrero de 2021, solicitud sipse 54649, memorando con solicitud 20216020005233 del 22 de febrero de 2021, se recibe para trámite el 24 de febrero de 2021. SE EXPIDE CRP POR SOLICITUD CON RAD. N° 20216020008743 DEL 12 MARZO-2021SE RECIBE PARA TRAMITE EL 15  DE MARZO  REVISADO SECOP II Y  SIPSE.</t>
  </si>
  <si>
    <t>PRESTAR LOS SERVICIOS PROFESIONALES ÁREA DE GESTIÓN POLICIVA JURÍDICA Y/O ÁREA DE GESTIÓN DE DESARROLLO LOCAL, EN TEMAS DE SEGURIDAD, PREVENCIÓN Y CONVIVENCIA CIUDADANA EN LA LOCALIDAD, DE CONFORMIDAD CON EL MARCO NORMATIVO APLICABLE PARA LA MATERIA. Se expide cdp con certificado de no existencia personal 25235 del 17 de febrero de 2021, solicitud sipse 54649, memorando con solicitud 20216020005243 del 22 de febrero de 2021, se recibe para trámite el 24 de febrero de 2021. SE EXPIDE CRP POR SOLICITUD CON RAD. N° 202160200010383 DEL 23 MAR.-2021SE RECIBE PARA TRAMITE EL 25  DE MARZO  REVISADO SECOP II Y  SIPSE.</t>
  </si>
  <si>
    <t>PRESTAR LOS SERVICIOS PROFESIONALES ÁREA DE GESTIÓN POLICIVA JURÍDICA Y/O ÁREA DE GESTIÓN DE DESARROLLO LOCAL, EN TEMAS DE SEGURIDAD, PREVENCIÓN Y CONVIVENCIA CIUDADANA EN LA LOCALIDAD, DE CONFORMIDAD CON EL MARCO NORMATIVO APLICABLE PARA LA MATERIA. Se expide cdp con certificado de no existencia personal 25239 del 17 de febrero de 2021, solicitud sipse 54651, memorando con solicitud 20216020005213 del 22 de febrero de 2021 y se recibe para trámite el 24 de febrero de 2021. SE EXPIDE CRP POR SOLICITUD CON RAD. N° 20216020007543 DEL 04 MARZO-2021SE RECIBE PARA TRAMITE EL 10  DE MARZO  REVISADO SECOP II Y  SIPSE.</t>
  </si>
  <si>
    <t>PRESTAR LOS SERVICIOS PROFESIONALES ÁREA DE GESTIÓN POLICIVA JURÍDICA Y/O ÁREA DE GESTIÓN DE DESARROLLO LOCAL, EN TEMAS DE SEGURIDAD, PREVENCIÓN Y CONVIVENCIA CIUDADANA EN LA LOCALIDAD, DE CONFORMIDAD CON EL MARCO NORMATIVO APLICABLE PARA LA MATERIA. Se expide cdp con certificado de no existencia personal 25239 del 17 de febrero de 2021, solicitud sipse 54651, memorando con solicitud 20216020005223 del 22 de febrero de 2021 y se recibe para trámite el 24 de febrero de 2021. SE EXPIDE CRP POR SOLICITUD CON RAD. N° 20216020009403 DEL 15 MARZO-2021SE RECIBE PARA TRAMITE EL 16  DE MARZO  REVISADO SECOP II Y  SIPSE.</t>
  </si>
  <si>
    <t>APOYAR JURÍDICAMENTE LA EJECUCIÓN DE LAS ACCIONES REQUERIDAS PARA EL TRÁMITE E IMPULSO PROCESAL DE LAS ACTUACIONES CONTRAVENCIONALES Y/O QUERELLAS QUE CURSEN EN LAS INSPECCIONES DE POLICÍA DE LA LOCALIDAD. Se expide cdp con certificado de no existencia personal 25354 del 19 de febrero de 2021, solicitud sipse 57171, memorando con solicitud 20216020005503 del 22 de febrero de 2021 y se recibe para trámite el 24 de febrero. SE EXPIDE CRP POR SOLICITUD CON RAD. N° 20216020008593 DEL 11 MARZO-2021SE RECIBE PARA TRAMITE EL 12  DE MARZO  REVISADO SECOP II Y  SIPSE.</t>
  </si>
  <si>
    <t>APOYAR JURÍDICAMENTE LA EJECUCIÓN DE LAS ACCIONES REQUERIDAS PARA EL TRÁMITE E IMPULSO PROCESAL DE LAS ACTUACIONES CONTRAVENCIONALES Y/O QUERELLAS QUE CURSEN EN LAS INSPECCIONES DE POLICÍA DE LA LOCALIDAD. Se expide cdp con certificado de no existencia personal 25354 del 19 de febrero de 2021, solicitud sipse 57171, memorando con solicitud 20216020005513 del 22 de febrero de 2021 y se recibe para trámite el 24 de febrero. SE EXPIDE CRP POR SOLICITUD CON RAD. N° 20216020009003 DEL 12 MARZO-2021SE RECIBE PARA TRAMITE EL 17  DE MARZO  REVISADO SECOP II Y  SIPSE.</t>
  </si>
  <si>
    <t>APOYAR JURÍDICAMENTE LA EJECUCIÓN DE LAS ACCIONES REQUERIDAS PARA EL TRÁMITE E IMPULSO PROCESAL DE LAS ACTUACIONES CONTRAVENCIONALES Y/O QUERELLAS QUE CURSEN EN LAS INSPECCIONES DE POLICÍA DE LA LOCALIDAD. Se expide cdp con certificado de no existencia personal 25354 del 19 de febrero de 2021, solicitud sipse 57171, memorando con solicitud 20216020005533 del 22 de febrero de 2021 y se recibe para trámite el 24 de febrero. SE EXPIDE CRP POR SOLICITUD CON RAD. N° 20216020008973 DEL 12 MARZO-2021SE RECIBE PARA TRAMITE EL 17  DE MARZO  REVISADO SECOP II Y  SIPSE.</t>
  </si>
  <si>
    <t>APOYAR JURÍDICAMENTE LA EJECUCIÓN DE LAS ACCIONES REQUERIDAS PARA EL TRÁMITE E IMPULSO PROCESAL DE LAS ACTUACIONES CONTRAVENCIONALES Y/O QUERELLAS QUE CURSEN EN LAS INSPECCIONES DE POLICÍA DE LA LOCALIDAD. Se expide cdp con certificado de no existencia personal 25354 del 19 de febrero de 2021, solicitud sipse 57171, memorando con solicitud 20216020005543 del 22 de febrero de 2021 y se recibe para trámite el 24 de febrero. SE EXPIDE CRP POR SOLICITUD CON RAD. N° 20216020008463 DEL 10 MARZO-2021SE RECIBE PARA TRAMITE EL 12  DE MARZO  REVISADO SECOP II Y  SIPSE.</t>
  </si>
  <si>
    <t>APOYAR JURÍDICAMENTE LA EJECUCIÓN DE LAS ACCIONES REQUERIDAS PARA EL TRÁMITE E IMPULSO PROCESAL DE LAS ACTUACIONES CONTRAVENCIONALES Y/O QUERELLAS QUE CURSEN EN LAS INSPECCIONES DE POLICÍA DE LA LOCALIDAD. Se expide cdp con certificado de no existencia personal 25354 del 19 de febrero de 2021, solicitud sipse 57171, memorando con solicitud 20216020005553 del 22 de febrero de 2021 y se recibe para trámite el 24 de febrero. SE EXPIDE CRP POR SOLICITUD CON RAD. N° 20216020008553 DEL 11 MARZO-2021SE RECIBE PARA TRAMITE EL 12  DE MARZO  REVISADO SECOP II Y  SIPSE.</t>
  </si>
  <si>
    <t>APOYAR JURÍDICAMENTE LA EJECUCIÓN DE LAS ACCIONES REQUERIDAS PARA EL TRÁMITE E IMPULSO PROCESAL DE LAS ACTUACIONES CONTRAVENCIONALES Y/O QUERELLAS QUE CURSEN EN LAS INSPECCIONES DE POLICÍA DE LA LOCALIDAD. Se expide cdp con certificado de no existencia personal 25354 del 19 de febrero de 2021, solicitud sipse 57171, memorando con solicitud 20216020005563 del 22 de febrero de 2021 y se recibe para trámite el 24 de febrero. SE EXPIDE CRP POR SOLICITUD CON RAD. N° 20216020009013 DEL 12 MARZO-2021SE RECIBE PARA TRAMITE EL 17  DE MARZO  REVISADO SECOP II Y  SIPSE.</t>
  </si>
  <si>
    <t>APOYAR JURÍDICAMENTE LA EJECUCIÓN DE LAS ACCIONES REQUERIDAS PARA EL TRÁMITE E IMPULSO PROCESAL DE LAS ACTUACIONES CONTRAVENCIONALES Y/O QUERELLAS QUE CURSEN EN LAS INSPECCIONES DE POLICÍA DE LA LOCALIDAD. Se expide cdp con certificado de no existencia personal 25354 del 19 de febrero de 2021, solicitud sipse 57171, memorando con solicitud 20216020005573 del 22 de febrero de 2021 y se recibe para trámite el 24 de febrero. SE EXPIDE CRP POR SOLICITUD CON RAD. N° 202160200010453 DEL 23 MARZO-202SE RECIBE PARA TRAMITE EL 24  DE MARZO  REVISADO SECOP II Y  SIPSE.</t>
  </si>
  <si>
    <t>APOYAR JURÍDICAMENTE LA EJECUCIÓN DE LAS ACCIONES REQUERIDAS PARA EL TRÁMITE E IMPULSO PROCESAL DE LAS ACTUACIONES CONTRAVENCIONALES Y/O QUERELLAS QUE CURSEN EN LAS INSPECCIONES DE POLICÍA DE LA LOCALIDAD. Se expide cdp con certificado de no existencia personal 25354 del 19 de febrero de 2021, solicitud sipse 57171, memorando con solicitud 20216020005583 del 22 de febrero de 2021 y se recibe para trámite el 24 de febrero. SE EXPIDE CRP POR SOLICITUD CON RAD. N° 20216020008473 DEL 10 MARZO-2021SE RECIBE PARA TRAMITE EL 12  DE MARZO  REVISADO SECOP II Y  SIPSE.</t>
  </si>
  <si>
    <t>APOYAR TÉCNICAMENTE LAS DISTINTAS ETAPAS DE LOS PROCESOS DE COMPETENCIA DE LAS INSPECCIONES DE POLICÍA DE LA LOCALIDAD, SEGÚN REPARTO. Se expide cdp con certificado de no existencia personal 25220 del 16 de febrero de 2021, solicitud sipse 57170, memorando con solicitud 20216020005263 con fecha del 22 de febrero de 2021 y se recibe para trámite el 24 de febrero de 2021. SE EXPIDE CRP POR SOLICITUD CON RAD. N° 20216020009063 DEL 12 MARZO-2021SE RECIBE PARA TRAMITE EL 17  DE MARZO  REVISADO SECOP II Y  SIPSE.</t>
  </si>
  <si>
    <t>APOYAR TÉCNICAMENTE LAS DISTINTAS ETAPAS DE LOS PROCESOS DE COMPETENCIA DE LAS INSPECCIONES DE POLICÍA DE LA LOCALIDAD, SEGÚN REPARTO. Se expide cdp con certificado de no existencia personal 25220 del 16 de febrero de 2021, solicitud sipse 57170, memorando con solicitud 20216020005273 con fecha del 22 de febrero de 2021 y se recibe para trámite el 24 de febrero de 2021. SE EXPIDE CRP POR SOLICITUD CON RAD. N° 20216020009093 DEL 12 MARZO-2021SE RECIBE PARA TRAMITE EL 17  DE MARZO  REVISADO SECOP II Y  SIPSE.</t>
  </si>
  <si>
    <t>APOYAR TÉCNICAMENTE LAS DISTINTAS ETAPAS DE LOS PROCESOS DE COMPETENCIA DE LAS INSPECCIONES DE POLICÍA DE LA LOCALIDAD, SEGÚN REPARTO. Se expide cdp con certificado de no existencia personal 25220 del 16 de febrero de 2021, solicitud sipse 57170, memorando con solicitud 20216020005283 con fecha del 22 de febrero de 2021 y se recibe para trámite el 24 de febrero de 2021. SE EXPIDE CRP POR SOLICITUD CON RAD. N° 20216020009103 DEL 12 MARZO-2021SE RECIBE PARA TRAMITE EL 24  DE MARZO  REVISADO SECOP II Y  SIPSE.</t>
  </si>
  <si>
    <t>APOYAR TÉCNICAMENTE LAS DISTINTAS ETAPAS DE LOS PROCESOS DE COMPETENCIA DE LAS INSPECCIONES DE POLICÍA DE LA LOCALIDAD, SEGÚN REPARTO. Se expide cdp con certificado de no existencia personal 25220 del 16 de febrero de 2021, solicitud sipse 57170, memorando con solicitud 20216020005293 con fecha del 22 de febrero de 2021 y se recibe para trámite el 24 de febrero de 2021. SE EXPIDE CRP POR SOLICITUD CON RAD. N° 20216020009823 DEL 18-MARZO-2021SE RECIBE PARA TRAMITE EL 24  DE MARZO  REVISADO SECOP II Y  SIPSE.</t>
  </si>
  <si>
    <t>APOYAR TÉCNICAMENTE LAS DISTINTAS ETAPAS DE LOS PROCESOS DE COMPETENCIA DE LAS INSPECCIONES DE POLICÍA DE LA LOCALIDAD, SEGÚN REPARTO. Se expide cdp con certificado de no existencia personal 25220 del 16 de febrero de 2021, solicitud sipse 57170, memorando con solicitud 20216020005303 con fecha del 22 de febrero de 2021 y se recibe para trámite el 24 de febrero de 2021. SE EXPIDE CRP POR SOLICITUD CON RAD. N° 20216020008963 DEL 12 MARZO-2021SE RECIBE PARA TRAMITE EL 17  DE MARZO  REVISADO SECOP II Y  SIPSE.</t>
  </si>
  <si>
    <t>APOYAR TÉCNICAMENTE LAS DISTINTAS ETAPAS DE LOS PROCESOS DE COMPETENCIA DE LAS INSPECCIONES DE POLICÍA DE LA LOCALIDAD, SEGÚN REPARTO. Se expide cdp con certificado de no existencia personal 25220 del 16 de febrero de 2021, solicitud sipse 57170, memorando con solicitud 20216020005323 con fecha del 22 de febrero de 2021 y se recibe para trámite el 24 de febrero de 2021. SE EXPIDE CRP POR SOLICITUD CON RAD.N°20216020012663 ABR 13 DE 2021 SE RECIBE PARA TRAMITE EL 14 DE ABRIL 2021 REVISADO SECOP II Y SIPSE.</t>
  </si>
  <si>
    <t>APOYAR TÉCNICAMENTE LAS DISTINTAS ETAPAS DE LOS PROCESOS DE COMPETENCIA DE LAS INSPECCIONES DE POLICÍA DE LA LOCALIDAD, SEGÚN REPARTO. Se expide cdp con certificado de no existencia personal 25220 del 16 de febrero de 2021, solicitud sipse 57170, memorando con solicitud 20216020005333 con fecha del 22 de febrero de 2021 y se recibe para trámite el 24 de febrero de 2021. SE EXPIDE CRP POR SOLICITUD CON RAD. N° 20216020008993 DEL 12 MARZO-2021SE RECIBE PARA TRAMITE EL 17  DE MARZO  REVISADO SECOP II Y  SIPSE.</t>
  </si>
  <si>
    <t>APOYAR ADMINISTRATIVA Y ASISTENCIALMENTE A LAS INSPECCIONES DE POLICÍA DE LA LOCALIDAD. Se expide cdp con certificado de no existencia personal 25353 del 19 de febrero de 2021, solicitud sipse 57173, memorando con solicitud 20216020005413 del 22 de febrero de 2021 y se recibe para trámite el 24 de febrero de 2021. SE EXPIDE CRP PPOR SOLICITUD CON RAD. N° 20216020011773 DE ABR.06.2021 REVISADO SECOP II.</t>
  </si>
  <si>
    <t>APOYAR ADMINISTRATIVA Y ASISTENCIALMENTE A LAS INSPECCIONES DE POLICÍA DE LA LOCALIDAD. Se expide cdp con certificado de no existencia personal 25353 del 19 de febrero de 2021, solicitud sipse 57173, memorando con solicitud 20216020005423 del 22 de febrero de 2021 y se recibe para trámite el 24 de febrero de 2021. SE EXPIDE CRP POR SOLICITUD CON RAD. N° 20216020009053 DEL 12 MARZO-2021SE RECIBE PARA TRAMITE EL 17  DE MARZO  REVISADO SECOP II Y  SIPSE.</t>
  </si>
  <si>
    <t>APOYAR ADMINISTRATIVA Y ASISTENCIALMENTE A LAS INSPECCIONES DE POLICÍA DE LA LOCALIDAD. Se expide cdp con certificado de no existencia personal 25353 del 19 de febrero de 2021, solicitud sipse 57173, memorando con solicitud 20216020005443 del 22 de febrero de 2021 y se recibe para trámite el 24 de febrero de 2021. SE EXPIDE CRP POR SOLICITUD CON RAD. N° 20216020009023 DEL 12 MARZO-2021SE RECIBE PARA TRAMITE EL 17  DE MARZO  REVISADO SECOP II Y  SIPSE.</t>
  </si>
  <si>
    <t>APOYAR ADMINISTRATIVA Y ASISTENCIALMENTE A LAS INSPECCIONES DE POLICÍA DE LA LOCALIDAD. Se expide cdp con certificado de no existencia personal 25353 del 19 de febrero de 2021, solicitud sipse 57173, memorando con solicitud 20216020005453 del 22 de febrero de 2021 y se recibe para trámite el 24 de febrero de 2021. SE EXPIDE CRP POR SOLICITUD CON RAD. N° 20216020009673 DEL 17 MARZO-2021SE RECIBE PARA TRAMITE EL 18  DE MARZO  REVISADO SECOP II Y  SIPSE.</t>
  </si>
  <si>
    <t>APOYAR ADMINISTRATIVA Y ASISTENCIALMENTE A LAS INSPECCIONES DE POLICÍA DE LA LOCALIDAD. Se expide cdp con certificado de no existencia personal 25353 del 19 de febrero de 2021, solicitud sipse 57173, memorando con solicitud 20216020005463 del 22 de febrero de 2021 y se recibe para trámite el 24 de febrero de 2021. SE EXPIDE CRP POR SOLICITUD CON RAD. N° 20216020009083 DEL 12 MARZO-2021SE RECIBE PARA TRAMITE EL 17  DE MARZO  REVISADO SECOP II Y  SIPSE.</t>
  </si>
  <si>
    <t>APOYAR ADMINISTRATIVA Y ASISTENCIALMENTE A LAS INSPECCIONES DE POLICÍA DE LA LOCALIDAD. Se expide cdp con certificado de no existencia personal 25353 del 19 de febrero de 2021, solicitud sipse 57173, memorando con solicitud 20216020005473 del 22 de febrero de 2021 y se recibe para trámite el 24 de febrero de 2021. SE EXPIDE CRP POR SOLICITUD CON RAD. N° 202160200010473 DEL 23 MARZO-202SE RECIBE PARA TRAMITE EL 24  DE MARZO  REVISADO SECOP II Y  SIPSE.</t>
  </si>
  <si>
    <t>APOYAR ADMINISTRATIVA Y ASISTENCIALMENTE A LAS INSPECCIONES DE POLICÍA DE LA LOCALIDAD. Se expide cdp con certificado de no existencia personal 25353 del 19 de febrero de 2021, solicitud sipse 57173, memorando con solicitud 20216020005493 del 22 de febrero de 2021 y se recibe para trámite el 24 de febrero de 2021. SE EXPIDE CRP POR SOLICITUD CON RAD. N° 20216020011813 ABR.07.2021 SE RECIBE PARA TRAMITE EL 08 DE ABRIL 2021 REVISADO SECOP II Y SIPSE.</t>
  </si>
  <si>
    <t>APOYAR LAS LABORES DE ENTREGA Y RECIBO DE LAS COMUNICACIONES EMITIDAS O RECIBIDAS POR LAS INSPECCIONES DE POLICÍA DE LA LOCALIDAD. Se expide cdp con certificado de no existencia personal 25352 del 19 de febrero de 2021, solicitud sipse 57175, memorando con solicitud 20216020005343 del 22 de febrero de 2021 y se recibe para trámite el 24 de febrero 2021. SE EXPIDE CRP POR SOLICITUD CON RAD. N° 20216020010833 DEL 26 MAR.2021 SE RECIBE PARA TRAMITE EL 30  DE MARZO  REVISADO SECOP II Y  SIPSE.</t>
  </si>
  <si>
    <t>APOYAR LAS LABORES DE ENTREGA Y RECIBO DE LAS COMUNICACIONES EMITIDAS O RECIBIDAS POR LAS INSPECCIONES DE POLICÍA DE LA LOCALIDAD. Se expide cdp con certificado de no existencia personal 25352 del 19 de febrero de 2021, solicitud sipse 57175, memorando con solicitud 20216020005353 del 22 de febrero de 2021 y se recibe para trámite el 24 de febrero 2021. SE EXPIDE CRP POR SOLICITUD CON RAD. N° 202160200010403 DEL 23 MARZO-202SE RECIBE PARA TRAMITE EL 24  DE MARZO  REVISADO SECOP II Y  SIPSE.</t>
  </si>
  <si>
    <t>APOYAR LAS LABORES DE ENTREGA Y RECIBO DE LAS COMUNICACIONES EMITIDAS O RECIBIDAS POR LAS INSPECCIONES DE POLICÍA DE LA LOCALIDAD. Se expide cdp con certificado de no existencia personal 25352 del 19 de febrero de 2021, solicitud sipse 57175, memorando con solicitud 20216020005363 del 22 de febrero de 2021 y se recibe para trámite el 24 de febrero 2021. SE EXPIDE CRP POR SOLICITUD CON RAD. N° 20216020008513 DEL 17 MARZO-2021SE RECIBE PARA TRAMITE EL 17  DE MARZO  REVISADO SECOP II Y  SIPSE.</t>
  </si>
  <si>
    <t>APOYAR LAS LABORES DE ENTREGA Y RECIBO DE LAS COMUNICACIONES EMITIDAS O RECIBIDAS POR LAS INSPECCIONES DE POLICÍA DE LA LOCALIDAD. Se expide cdp con certificado de no existencia personal 25352 del 19 de febrero de 2021, solicitud sipse 57175, memorando con solicitud 20216020005373 del 22 de febrero de 2021 y se recibe para trámite el 24 de febrero 2021. SE EXPIDE CRP POR SOLICITUD CON RAD. N° 20216020009653 DEL 17 MARZO-2021SE RECIBE PARA TRAMITE EL 19  DE MARZO  REVISADO SECOP II Y  SIPSE.</t>
  </si>
  <si>
    <t>APOYAR LAS LABORES DE ENTREGA Y RECIBO DE LAS COMUNICACIONES EMITIDAS O RECIBIDAS POR LAS INSPECCIONES DE POLICÍA DE LA LOCALIDAD. Se expide cdp con certificado de no existencia personal 25352 del 19 de febrero de 2021, solicitud sipse 57175, memorando con solicitud 20216020005383 del 22 de febrero de 2021 y se recibe para trámite el 24 de febrero 2021. SE EXPIDE CRP POR SOLICITUD CON RAD. N° 20216020008933 DEL 12 MARZO-2021SE RECIBE PARA TRAMITE EL 17  DE MARZO  REVISADO SECOP II Y  SIPSE.</t>
  </si>
  <si>
    <t>APOYAR LAS LABORES DE ENTREGA Y RECIBO DE LAS COMUNICACIONES EMITIDAS O RECIBIDAS POR LAS INSPECCIONES DE POLICÍA DE LA LOCALIDAD. Se expide cdp con certificado de no existencia personal 25352 del 19 de febrero de 2021, solicitud sipse 57175, memorando con solicitud 20216020005393 del 22 de febrero de 2021 y se recibe para trámite el 24 de febrero 2021. SE EXPIDE CRP POR SOLICITUD CON RAD. N° 20216020009643 DEL 17 MARZO-2021SE RECIBE PARA TRAMITE EL 19  DE MARZO  REVISADO SECOP II Y  SIPSE.</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</si>
  <si>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Se expide cdp con certificado de no existencia personal 25348 del 19 de febrero de 2021, solicitud sipse 57167 y memorando con solicitud 20216020005903 del 24 de febrero de 2021, se recibe para trámite el 25 de febrero de 2021. SE EXPIDE CRP POR SOLICITUD CON RAD. N° 20216020010823 DEL 26 MAR.2021 SE RECIBE PARA TRAMITE EL 30  DE MARZO  REVISADO SECOP II Y  SIPSE.</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</si>
  <si>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ENEL DISTRITO CAPITAL A CARGO DE LA ALCALDÍA LOCAL. Se expide cdp con certificado de no existencia personal 25348 del 19 de febrero de 2021, solicitud sipse 57167 y memorando con solicitud 20216020005923 del 24 de febrero de 2021, se recibe para trámite el 25 de febrero de 2021. SE EXPIDE CRP POR SOLICITUD CON RAD. N° 202160200010413 DEL 23 MARZO-202SE RECIBE PARA TRAMITE EL 24  DE MARZO  REVISADO SECOP II Y  SIPSE.</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</si>
  <si>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ENEL DISTRITO CAPITAL A CARGO DE LA ALCALDÍA LOCAL. Se expide cdp con certificado de no existencia personal 25348 del 19 de febrero de 2021, solicitud sipse 57167 y memorando con solicitud 20216020005933 del 24 de febrero de 2021, se recibe para trámite el 25 de febrero de 2021. SE EXPIDE CRP POR SOLICITUD CON RAD. N° 202160200010433 DEL 23 MARZO-202SE RECIBE PARA TRAMITE EL 24  DE MARZO  REVISADO SECOP II Y  SIPSE.</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</si>
  <si>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ENEL DISTRITO CAPITAL A CARGO DE LA ALCALDÍA LOCAL. Se expide cdp con certificado de no existencia personal 25348 del 19 de febrero de 2021, solicitud sipse 57167 y memorando con solicitud 20216020005943 del 24 de febrero de 2021, se recibe para trámite el 25 de febrero de 2021. SE EXPIDE CRP POR SOLICITUD CON RAD. N° 202160200010423 DEL 23 MARZO-202SE RECIBE PARA TRAMITE EL 24  DE MARZO  REVISADO SECOP II Y  SIPSE.</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</si>
  <si>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ENEL DISTRITO CAPITAL A CARGO DE LA ALCALDÍA LOCAL. Se expide cdp con certificado de no existencia personal 25348 del 19 de febrero de 2021, solicitud sipse 57167 y memorando con solicitud 20216020005953 del 24 de febrero de 2021, se recibe para trámite el 25 de febrero de 2021. SE EXPIDE CRP POR SOLICTUD CON RAD.N°20216020012843 DE ABR.16.2021 SE REVISA SECOP II SIPSE.</t>
  </si>
  <si>
    <t>LIDERAR Y GARANTIZAR LA IMPLEMENTACIÓN Y SEGUIMIENTO DE LOS PROCESOS Y PROCEDIMIENTOS DEL SERVICIO SOCIAL PARA EL CUMPLIMIENTO DE LOS OBJETIVOS DEL PROYECTO DE APOYO ECONÓMICO TIPO C A PERSONA MAYOR. Se expide cdp con certificado de no existencia personal 25219 del 16 de febrero de 2021, solicitud sipse 57165, memorando con solicitud 20216020005963 del 24 de febrero de 2021 y se recibe para trámite el 25 de febrero de 2021. SE EXPIDE CRP POR SOLICITUD CON RAD. N° 202160200010443 DEL 23 MARZO-202SE RECIBE PARA TRAMITE EL 24  DE MARZO  REVISADO SECOP II Y  SIPSE.</t>
  </si>
  <si>
    <t>LA PRESTACIÓN DE SERVICIOS AUXILIARES DE APOYO AL ÁREA DE GESTIÓN DE DESARROLLO LOCAL EN LOS TRÁMITES ADMINISTRATIVOS DE LOS PROYECTOS RELACIONADOS CON MALLA VIAL, ESPACIO PÚBLICO, PARQUES Y/O INFRAESTRUCTURA. Se expide CDP con certificado de No existencia de personal 25149 de fecha 15 de febrero de 2021, solicitud SIPSE 54593, memorando 20216020005033 recibido para tramite de fecha Febrero 24 de 2021. SE EXPIDE CRP POR SOLICITUD CON RADICADO N° 20216020007463 MAR.04.2021 SE RECIBE PARA TRAMITE REVISADO SECOP II.</t>
  </si>
  <si>
    <t>PRESTACIÓN DE SERVICIOS AUXILIARES EN LA CONDUCCIÓN DE LOS VEHÍCULOS DE LOS VEHÍCULOS DE CARGA PESADA, PRINCIPALMENTE LA MOTONIVELADORA Y/O RETROEXCAVADORA Y/O TBR DE PROPIEDAD Y/O TENENCIA DEL FONDO DE DESARROLLO LOCAL DE ENGATIVÁ. Se expide cdp con certificado de no existencia personal 23913 del 29 de enero de 2021, solicitud sipse 54595, memorando con solicitud 20216020003563 del 11 de febrero de 2021 y se recibe para trámite el 15 de febrero de 2021. se expide crp por solicitud con radicado N°20216020007473 03.mar.2021 se recibe para tramite el 05 de marzo 2021.</t>
  </si>
  <si>
    <t>ADQUISICIÓN DE CHAQUETAS INSTITUCIONALES PARA EL PERSONAL DE LA ALCALDÍA LOCAL DE ENGATIVÁ EN CUMPLIMIENTO DE SUS FUNCIONES Y EN EL MARCO DE LA ESTRATEGIA DE FORTALECIMIENTO INSTITUCIONAL. Se expide cdp con solicitud sipse 58845, memorando con solicitud 20216020014723 del 10 de mayo de 2021 y se recibe para trámite el 12 de mayo de 2021. SE EXPIDE CRP POR SOLICITUD CON RAD. N° 20216020016083 01 DE JUNIO-2021 SE RECIBE PARA TRAMITE EL 03 DE JUNIO 2021 VERIFICADO SIPSE.</t>
  </si>
  <si>
    <t>LA PRESTACIÓN DE SERVICIOS PROFESIONALES ESPECIALIZADOS AL ÁREA DE GESTIÓN DE DESARROLLO LOCAL, APOYANDO LAS ESTRATEGIAS Y ACTIVIDADES RELACIONADAS CON LA EJECUCIÓN Y SEGUIMIENTO DE PROCESOS DE SEGURIDAD CIUDADANA, CONVIVENCIA Y PREVENCIÓN DE CONFLICTOS, VIOLENCIAS Y DELITOS EN LA LOCALIDAD DE ENGATIVÁ. Se expide cdp con certificado de no existencia personal 25122 del 15 de febrero de 2021, solicitud sipse 54636, memorando con solicitud 20216020004183 del 16 de febrero de 2021, y se recibe para trámite el 17 de febrero de 2021. SE EXPIDE CRP POR SOLICITUD CON RADICADO N° 20216020007533 04 MAR.2021 SE RECIBE PARA TRAMITE EL 05 DE MARZO 2021.</t>
  </si>
  <si>
    <t>LA PRESTACIÓN DE SERVICIOS PROFESIONALES DE APOYO AL ÁREA DE GESTIÓN DE DESARROLLO LOCAL, EN INFRAESTRUCTURA, EN LAS ACTIVIDADES RELACIONADAS CON LA FORMULACIÓN, EJECUCIÓN, SEGUIMIENTO Y EVALUACIÓN DE LOS PROYECTOS RELACIONADOS CON MALLA VIAL, ESPACIO PÚBLICO, PARQUES, OBRAS Y/O INFRAESTRUCTURA QUE LE SEAN ASIGNADOS. Se expide cdp con certificado de no existencia personal 25725 del 03 de marzo de 2021, solicitud sipse 56925, memorando con solicitud 20216020007373 del 4 de marzo de 2021 y recibe para trámite el 4 de marzo de 2021. SE EXPIDE CRP POR SOLICITUD CON RAD. N° 20216020008313 DEL 09 MARZO-2021SE RECIBE PARA TRAMITE EL 09  DE MARZO  REVISADO SECOP II Y  SIPSE.</t>
  </si>
  <si>
    <t>APOYAR AL EQUIPO DE PRENSA Y COMUNICACIONES DE LA ALCALDÍA LOCAL EN LA REALIZACIÓN DE PRODUCTOS Y PIEZAS DIGITALES, IMPRESAS Y PUBLICITARIAS DE GRAN FORMATO Y DE ANIMACIÓN GRÁFICA, ASÍ COMO APOYAR LA PRODUCCIÓN Y MONTAJE DE EVENTOS. Se expide cdp con certificado de no existencia personal 25162 del 15 de febrero de 2021, solicitud sipse 54441, memorando con solicitud 20216020004053 del 16 de febrero de 2021 y se recibe para trámite el 17 de febrero de 2021. SE EXPIDE CRP POR SOLICITUD CON RAD. N° 20216020008273 DEL 09 MARZO-2021SE RECIBE PARA TRAMITE EL 09  DE MARZO  REVISADO SECOP II Y  SIPSE.</t>
  </si>
  <si>
    <t>LA PRESTACIÓN DE SERVICIOS AUXILIARES DE APOYO A LA GESTIÓN AL ÁREA DE GESTIÓN DE DESARROLLO LOCAL EN LA EJECUCIÓN DEL PROCESO DE CORRESPONDENCIA QUE SE GENERA EN CDI DE LA ALCALDÍA LOCAL DE ENGATIVÁ. SE EXPIDE CDP CON CERTIFICADO DE NO EXISTENCIA PERSONAL 23347 DEL 20 DE ENERO DE 2021, SOLICITUD SIPSE 54402, MEMORANDO CON SOLICITUD 20216020000713 Y FECHA QUE SE EXPIDE ENERO 26/2021. SE EXPIDE CRP POR SOLICITUD CON RAD. N° 20216020008383 DEL 09 MARZO-2021SE RECIBE PARA TRAMITE EL 09  DE MARZO  REVISADO SECOP II Y  SIPSE.</t>
  </si>
  <si>
    <t>LA PRESTACIÓN DE SERVICIOS DE APOYO TÉCNICO AL ÁREA DE GESTIÓN DE DESARROLLO LOCAL, EN CONTABILIDAD, EN LAS ACTIVIDADES QUE ALLÍ SE SE GENEREN Y LE SEAN DESIGNADAS. Se expide cdp con certificado de no existencia personal 23929 del 29 de enero de 2021, solicitud sipse 54406, memorando con solicitud 20216020003553 con fecha del 11 de febrero de 2021 y se recibe para trámite el 15 de febrero de 2021. SE EXPIDE CRP POR SOLICITUD CON RAD. N° 20216020008293 DEL 09 MARZO-2021SE RECIBE PARA TRAMITE EL 09  DE MARZO  REVISADO SECOP II Y  SIPSE.</t>
  </si>
  <si>
    <t>ADQUISICIÓN DE EQUIPO DE TOPOGRAFÍA Y FOTOGRAMETRÍA NECESARIOS PARA EL MANTENIMIENTO Y/O REHABILITACIÓN, DE LA MALLA VIAL Y EL ESPACIO PÚBLICO A CARGO DEL FONDO DE DESARROLLO LOCAL DE ENGATIVA. Se expide cdp, solicitud sipse 58101, memorando con solicitud 20216020010953 del 26 de marzo de 2021 y se recibe para trámite el 30 de marzo de 2021. SE EXPIDE CRP POR SOLICITUD CON RAD.N° 20216020018483 DE JUN.30.2021 VERIFICADO SIPSE.</t>
  </si>
  <si>
    <t>LA PRESTACIÓN DE SERVICIOS AUXILIARES DE APOYO A LA GESTIÓN AL ÁREA DE GESTIÓN DE DESARROLLO LOCAL EN LA EJECUCIÓN DEL PROCESO DE CORRESPONDENCIA QUE SE GENERA EN CDI DE LA ALCALDÍA LOCAL DE ENGATIVÁ. SE EXPIDE CDP CON CERTIFICADO DE NO EXISTENCIA PERSONAL 23347 DEL 20 DE ENERO DE 2021, SOLICITUD SIPSE 54402, MEMORANDO CON SOLICITUD 20216020000703 Y FECHA QUE SE EXPIDE ENERO 26/2021. SE EXPIDE CRP POR SOLICITUD CON RAD. N° 20216020008323 DEL 09 MARZO-2021SE RECIBE PARA TRAMITE EL 09  DE MARZO  REVISADO SECOP II Y  SIPSE.</t>
  </si>
  <si>
    <t>APOYA EL CUBRIMIENTO DE LAS ACTIVIDADES, CRONOGRAMAS Y AGENDA DE LA ALCALDÍA LOCAL A NIVEL INTERNO Y EXTERNO, ASÍ COMO LA GENERACIÓN DE CONTENIDOS PERIODÍSTICOS. Se expide cdp con certificado de no existencia personal 25161 del 15 de febrero de 2021, solicitud sipse 54440, memorando con solicitud 20216020004043 del 16 de febrero de 2021 y se recibe para trámite el 17 de febrero de 2021. SE EXPIDE CRP POR SOLICITUD CON RAD. N° 20216020008303 DEL 09 MARZO-2021SE RECIBE PARA TRAMITE EL 09  DE MARZO  REVISADO SECOP II Y  SIPSE.</t>
  </si>
  <si>
    <t>LA PRESTACIÓN DE SERVICIOS PROFESIONALES DE APOYO AL ÁREA DE GESTIÓN DE DESARROLLO LOCAL, EN INFRAESTRUCTURA, EN LAS ACTIVIDADES RELACIONADAS CON LA FORMULACIÓN, EJECUCIÓN, SEGUIMIENTO Y EVALUACIÓN DE LOS PROYECTOS RELACIONADOS CON MALLA VIAL, ESPACIO PÚBLICO, PARQUES, OBRAS Y/O INFRAESTRUCTURA QUE LE SEAN ASIGNADOS. Se expide cdp con certificado de no existencia personal 25725 del 03 de marzo de 2021, solicitud sipse 56925, memorando con solicitud 20216020007393 del 4 de marzo de 2021 y recibe para trámite el 4 de marzo de 2021. SE EXPIDE CRP POR SOLICITUD CON RAD. N° 20216020007923 DEL 08 MARZO-2021SE RECIBE PARA TRAMITE EL 09  DE MARZO  REVISADO SECOP II Y  SIPSE.</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</si>
  <si>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 Se expide CDP con certificado de No existencia de personal 23876 de fecha 29 de enero de 2021, solicitud SIPSE 55030, memorando con solicitud 20216020001773 recibido para tramite de fecha Feb 03/2021. SE EXPIDE CRP POR SOLICITUD CON RAD. N° 20216020009343 DEL 15 MARZO-2021 SE RECIBE PARA TRAMITE EL 17  DE MARZO  REVISADO SECOP II Y  SIPSE.</t>
  </si>
  <si>
    <t>SERVICIOS PROFESIONALES DE APOYO EN LA IMPLEMENTACIÓN DEL MODELO INTEGRADO DE PLANEACION Y GESTION - MIPG EN LA ALCALDIA LOCAL DE ENGATIVA. Se expide cdp con certificado de no existencia personal 25720 del 03 de marzo de 2021, solicitud sipse 54421, memorando con solicitud 20216020007273 del 4 de marzo de 2021 y recibe para trámite el 4 de marzo de 2021. SE EXPIDE CRP POR SOLICITUD CON RAD. N°20216020008183 DE 09 MARZO 2021 SE VERIFICA SECOP II Y SIPSE.</t>
  </si>
  <si>
    <t>SERVICIOS PROFESIONALES DE APOYO EN LA IMPLEMENTACIÓN DEL MODELO INTEGRADO DE PLANEACION Y GESTION - MIPG EN LA ALCALDIA LOCAL DE ENGATIVA. Se expide cdp con certificado de no existencia personal 25720 del 03 de marzo de 2021, solicitud sipse 54421, memorando con solicitud 20216020007283 del 4 de marzo de 2021 y recibe para trámite el 4 de marzo de 2021. SE EXPIDE CRP POR SOLICITUD CON RAD. N° 20216020008353 DEL 09 MARZO-2021SE RECIBE PARA TRAMITE EL 10  DE MARZO  REVISADO SECOP II Y  SIPSE.</t>
  </si>
  <si>
    <t>LA PRESTACIÓN DE SERVICIOS DE APOYO TÉCNICO AL ÁREA DE GESTIÓN DE DESARROLLO LOCAL, EN PLANEACIÓN, EN LAS ACTIVIDADES ADMINISTRATIVAS QUE SE REQUIERAN. Se expide cdp con certificado de no existencia personal 25721 del 03 de marzo de 2021, solicitud sipse 54432, memorando con solicitud 20216020007293 del 4 de marzo de 2021 y recibe para trámite el 4 de marzo de 2021. SE EXPIDE CRP POR SOLICITUD CON RAD. N° 20216020008203 DEL 08 MARZO-2021SE RECIBE PARA TRAMITE EL  10 DE MARZO  REVISADO SECOP II Y  SIPSE.</t>
  </si>
  <si>
    <t>EL CONTRATISTA SE OBLIGA PARA CON EL FONDO DE DESARROLLO LOCAL DE ENGATIVA A LA PRESTACIÓN DE SERVICIOS TÉCNICOS AL ÁREA DE GESTIÓN DE DESARROLLO LOCAL, APOYANDO LA OPERACIÓN, ADMINISTRACIÓN Y GESTIÓN DEL PUNTO VIVE DIGITAL. Se expide cdp con certificado de no existencia personal 25722 del 03 de marzo de 2021, solicitud sipse 54452, memorando con solicitud 20216020007423 del 4 de marzo de 2021 y recibe para trámite el 4 de marzo de 2021. SE EXPIDE CRP POR SOLICITUD CON RAD. N° 20216020009423 DEL 16 MARZO-2021SE RECIBE PARA TRAMITE EL 17  DE MARZO  REVISADO SECOP II Y  SIPSE.</t>
  </si>
  <si>
    <t>EL CONTRATISTA SE OBLIGA PARA CON EL FONDO DE DESARROLLO LOCAL DE ENGATIVA A LA PRESTACIÓN DE SERVICIOS TÉCNICOS AL ÁREA DE GESTIÓN DE DESARROLLO LOCAL, APOYANDO LA OPERACIÓN, ADMINISTRACIÓN Y GESTIÓN DEL PUNTO VIVE DIGITAL. Se expide cdp con certificado de no existencia personal 25722 del 03 de marzo de 2021, solicitud sipse 54452, memorando con solicitud 20216020007433 del 4 de marzo de 2021 y recibe para trámite el 4 de marzo de 2021. SE EXPIDE CRP POR SOLICITUD CON RAD. N° 20216020008663 DEL 12 MARZO-2021SE RECIBE PARA TRAMITE EL 15  DE MARZO  REVISADO SECOP II Y  SIPSE.</t>
  </si>
  <si>
    <t>LA PRESTACIÓN DE SERVICIOS PROFESIONALES DE APOYO AL ÁREA DE GESTIÓN DE DESARROLLO LOCAL, EN PLANEACIÓN, EN LA FORMULACIÓN DE PROYECTOS DE INVERSIÓN DEL PLAN DE DESARROLLO LOCAL 2021 - 2024 “UN NUEVO CONTRATO SOCIAL Y AMBIENTAL PARA ENGATIVÁ”. Se expide cdp con certificado de no existencia personal 25233 del 17 de febrero de 2021, solicitud sipse 54430, memorando con solicitud 20216020004333 del 17 de febrero de 2021 y se recibe para trámite el 17 de febrero de 2021. SE EXPIDE CRP POR SOLICITUD CON RAD. N° 20216020009413 DEL 16 MARZO-2021SE RECIBE PARA TRAMITE EL 17  DE MARZO  REVISADO SECOP II Y  SIPSE.</t>
  </si>
  <si>
    <t>PRESTAR EL SERVICIO INTEGRAL DE VIGILANCIA Y SEGURIDAD PRIVADA, PERMANENTE, PARA TODOS LOS BIENES MUEBLES E INMUEBLES DE PROPIEDAD DEL FONDO DE DESARROLLO LOCAL DE ENGATIVÁ, Y DE TODOS AQUELLOS POR LOS CUALES LLEGUE A SER RESPONSABLE. Se expide cdp con solicitud sipse 57721, memorando con solicitud 20216020007663 del 5 de marzo de 2021 y se recibe para trámite el 5 de marzo de 2021. SE EXPIDE CRP POR SOLICITUD CON RAD.N° 20216020014783 DE MAYO 11 DE 2021SE RECIBE PARA TRAMITE EL 13 DE MAYO VERIFICADO SECOP Y SIPSE.</t>
  </si>
  <si>
    <t>LA PRESTACIÓN DE SERVICIOS PROFESIONALES DE APOYO AL ÁREA DE GESTIÓN DE DESARROLLO LOCAL, EN LA PLANIFICACIÓN DE LOS PROCESOS DE PARTICIPACIÓN SOCIAL Y EN EL ACOMPAÑAMIENTO DE LAS ESTRATEGIAS Y ACTIVIDADES QUE DE ALLÍ SE DERIVEN. Se expide cdp con certificado de no existencia personal 25217 del 16 de febrero de 2021, solicitud sipse 54613, memorando con solicitud 20216020004883 del 22 de febrero de 2021 y se recibe para trámite el 24 de febrero. SE EXPIDE CRP POR SOLICITUD CON RAD. N° 2021602000883 DEL 12 MARZO-2021 SE RECIBE PARA TRAMITE EL 15  DE MARZO  REVISADO SECOP II Y  SIPSE.</t>
  </si>
  <si>
    <t>LA PRESTACIÓN DE SERVICIOS PROFESIONALES DE APOYO AL ÁREA DE GESTIÓN DE DESARROLLO LOCAL, EN LA PLANIFICACIÓN DE LOS PROCESOS DE PARTICIPACIÓN SOCIAL Y EN EL ACOMPAÑAMIENTO DE LAS ESTRATEGIAS Y ACTIVIDADES QUE DE ALLÍ SE DERIVEN. Se expide cdp con certificado de no existencia personal 25217 del 16 de febrero de 2021, solicitud sipse 54613, memorando con solicitud 20216020004893 del 22 de febrero de 2021 y se recibe para trámite el 24 de febrero. SE EXPIDE CRP POR SOLICITUD CON RAD. N° 20216020009783 DEL 18 MARZO-2021SE RECIBE PARA TRAMITE EL 19  DE MARZO  REVISADO SECOP II Y  SIPSE.</t>
  </si>
  <si>
    <t>4. Revitalización OBJETO: PRESTAR LOS SERVICIOS TÉCNICOS AL ÁREA DE PRESTAR LOS SERVICIOS TÉCNICOS AL ÁREA DE GESTIÓN DE DESARROLLO LOCAL, EN TEMAS RELACIONADOS CON REACTIVACIÓN ECONÓMICA, EMPRENDIMIENTO, TURISMO Y PATRIMONIO DE LA LOCALIDAD DE ENGATIVÁ. Se expide CDP con certificado de no existencia personal 24233 del 2 de febrero 2021, solicitud sipse 54484, memorando con solicitud 20216020002833 y se expide en Febrero 9/2021. SE EXPIDE CRP POR SOLICITUD CON RAD. N° 20216020008573 DEL 11 MARZO-2021SE RECIBE PARA TRAMITE EL 11  DE MARZO  REVISADO SECOP II Y  SIPSE.</t>
  </si>
  <si>
    <t>LA PRESTACIÓN DE SERVICIOS PROFESIONALES DE APOYO AL ÁREA DE GESTIÓN DE DESARROLLO LOCAL, EN LA PLANIFICACIÓN DE LOS PROCESOS DE PARTICIPACIÓN SOCIAL Y EN EL ACOMPAÑAMIENTO DE LAS ESTRATEGIAS Y ACTIVIDADES QUE DE ALLÍ SE DERIVEN. Se expide cdp con certificado de no existencia personal 25217 del 16 de febrero de 2021, solicitud sipse 54613, memorando con solicitud 20216020004903 del 22 de febrero de 2021 y se recibe para trámite el 24 de febrero. SE EXPIDE CRP POR SOLICITUD CON RAD. N° 20216020011783 DE ABR.04.2021 SE RECIBE PARA TRAMITE EL 08 DE ABR.2021 REVISADO SECOP II Y SIPSE.</t>
  </si>
  <si>
    <t>LA PRESTACIÓN DE SERVICIOS PROFESIONALES DE APOYO AL ÁREA DE GESTIÓN DE DESARROLLO LOCAL, EN LA PLANIFICACIÓN DE LOS PROCESOS RELACIONADOS CON EL FORTALECIMIENTO E INCLUSIÓN DE LAS COMUNIDADES NEGRAS, AFROCOLOMBIANAS Y PALENQUERAS EN EL MARCO DE LA POLÍTICA PÚBLICA DISTRITAL AFRODESCENDIENTES Y LOS ESPACIOS DE PARTICIPACIÓN. Se expide cdp con certificado de no existencia personal 25216 del 16 de febrero de 2021, solicitud sipse 54597, memorando con solicitud 20216020004913 del 22 de febrero de 2021 y se recibe para trámite el 24 de febrero de 2021. SE EXPIDE CRP POR SOLICITUD CON RAD. N° 202160200010933 DEL 26 MAR.-2021SE RECIBE PARA TRAMITE EL 26  DE MARZO  REVISADO SECOP II Y  SIPSE.</t>
  </si>
  <si>
    <t>LA PRESTACIÓN DE SERVICIOS TÉCNICOS PARA APOYAR LAS ACCIONES CONCERNIENTES A LAS DISPOSICIONES DE GESTIÓN AMBIENTAL, PLAN DE ACCIÓN DE RESIDUOS SÓLIDOS DE LA LOCALIDAD, Y DEMÁS ACTIVIDADES RELACIONADAS CON LOS TEMAS AMBIENTALES. Se expide cdp con certificado de no existencia personal 25723 del 03 de marzo de 2021, solicitud sipse 54514, memorando con solicitud 20216020007413 del 4 de marzo de 2021 y recibe para trámite el 4 de marzo de 2021. SE EXPIDE CRP POR SOLICITUD CON RAD. N° 202160200010493 DEL 23 MARZO-202SE RECIBE PARA TRAMITE EL 24  DE MARZO  REVISADO SECOP II Y  SIPSE.</t>
  </si>
  <si>
    <t>LA PRESTACIÓN DE SERVICIOS PROFESIONALES DE APOYO AL ÁREA DE GESTIÓN DE DESARROLLO LOCAL, EN INFRAESTRUCTURA, EN LAS ACTIVIDADES RELACIONADAS CON LA FORMULACIÓN, EJECUCIÓN, SEGUIMIENTO Y EVALUACIÓN DE LOS PROYECTOS RELACIONADOS CON MALLA VIAL, ESPACIO PÚBLICO, PARQUES, OBRAS Y/O INFRAESTRUCTURA QUE LE SEAN ASIGNADOS. Se expide cdp con certificado de no existencia personal 25725 del 03 de marzo de 2021, solicitud sipse 56925, memorando con solicitud 20216020007333 del 4 de marzo de 2021 y recibe para trámite el 4 de marzo de 2021. SE EXPIDE CRP POR SOLICITUD CON RAD. N° 20216020008753 DEL 12 MARZO-2021SE RECIBE PARA TRAMITE EL 15  DE MARZO  REVISADO SECOP II Y  SIPSE.</t>
  </si>
  <si>
    <t>PRESTACIÓN DE SERVICIOS DE APOYO EN LA EJECUCIÓN DE ACTIVIDADES AUXILIARES DE OBRA CIVIL, QUE CONLLEVEN AL MEJORAMIENTO Y ADECUACIÓN DEL ESPACIO PÚBLICO Y MALLA VIAL DE LA LOCALIDAD DE ENGATIVÁ, Se expide CDP con certificado de No existencia de personal 25150 del 15 de febrero de 2021, solicitud SIPSE 54603, memorando con solicitud 20216020005073 recibido para tramite de fecha Feb 24/2021. SE EXPIDE CRP POR SOLICITUD CON RAD. N° 20216020008863 DEL 12 MARZO-2021 SE RECIBE PARA TRAMITE EL 15  DE MARZO  REVISADO SECOP II Y  SIPSE.</t>
  </si>
  <si>
    <t>PRESTACIÓN DE SERVICIOS DE APOYO AUXILIAR-LOGÍSTICO EN LA EJECUCIÓN DE ACTIVIDADES DE OBRA CIVIL QUE CONLLEVEN AL MEJORAMIENTO Y ADECUACIÓN DEL ESPACIO PÚBLICO Y LA MALLA VIAL DE LA LOCALIDAD DE ENGATIVÁ. Se expide CDP con certificado de No existencia de personal 25152 de fecha 15 de febrero de 2020, solicitud SIPSE 54605, memorando con solicitud 20216020005053 recibido para tramite de fecha Feb 24 de 2021. SE EXPIDE CRP POR SOLICITUD CON RAD. N° 20216020008733 DEL 12 MARZO-2021SE RECIBE PARA TRAMITE EL 15  DE MARZO  REVISADO SECOP II Y  SIPSE.</t>
  </si>
  <si>
    <t>LA PRESTACIÓN DE SERVICIOS PROFESIONALES DE APOYO AL ÁREA DE GESTIÓN DE DESARROLLO LOCAL, EN INFRAESTRUCTURA, EN LAS ACTIVIDADES RELACIONADAS CON LA FORMULACIÓN, EJECUCIÓN, SEGUIMIENTO Y EVALUACIÓN DE LOS PROYECTOS RELACIONADOS CON MALLA VIAL, ESPACIO PÚBLICO, PARQUES, OBRAS Y/O INFRAESTRUCTURA QUE LE SEAN ASIGNADOS. Se expide cdp con certificado de no existencia personal 25725 del 03 de marzo de 2021, solicitud sipse 56925, memorando con solicitud 20216020007313 del 4 de marzo de 2021 y recibe para trámite el 4 de marzo de 2021. SE EXPIDE CRP POR SOLICITUD CON RAD. N° 20216020008413 DEL 10 MARZO-2021SE RECIBE PARA TRAMITE EL 11  DE MARZO  REVISADO SECOP II Y  SIPSE.</t>
  </si>
  <si>
    <t>LA PRESTACIÓN DE SERVICIOS PROFESIONALES DE APOYO AL ÁREA DE GESTIÓN DE DESARROLLO LOCAL, EN INFRAESTRUCTURA, EN LAS ACTIVIDADES RELACIONADAS CON LA FORMULACIÓN, EJECUCIÓN, SEGUIMIENTO Y EVALUACIÓN DE LOS PROYECTOS RELACIONADOS CON MALLA VIAL, ESPACIO PÚBLICO, PARQUES, OBRAS Y/O INFRAESTRUCTURA QUE LE SEAN ASIGNADOS. Se expide cdp con certificado de no existencia personal 25725 del 03 de marzo de 2021, solicitud sipse 56925, memorando con solicitud 20216020007363 del 4 de marzo de 2021 y recibe para trámite el 4 de marzo de 2021. SE EXPIDE CRP POR SOLICITUD CON RAD. N° 20216020008403 DEL 10 MARZO-2021SE RECIBE PARA TRAMITE EL 12  DE MARZO  REVISADO SECOP II Y  SIPSE.</t>
  </si>
  <si>
    <t>APOYAR TÉCNICAMENTE LAS DISTINTAS ETAPAS DE LOS PROCESOS DE COMPETENCIA DE LA ALCALDÍA LOCAL PARA LA DEPURACIÓN DE ACTUACIONES ADMINISTRATIVAS. Se expide CDP con certificado de NO existencia de personal 23907 de fecha 29 enero de 2021, solicitud SIPSE 55050, memorando con solicitud 20216020001603 recibido para tramite de fecha Feb 03/21. SE EXPIDE CRP POR SOLICITUD CON RAD. N° 20216020008633 DEL 11 MARZO-2021SE RECIBE PARA TRAMITE EL 12  DE MARZO  REVISADO SECOP II Y  SIPSE.</t>
  </si>
  <si>
    <t>APOYAR JURÍDICAMENTE LA EJECUCIÓN DE LAS ACCIONES REQUERIDAS PARA LA DEPURACIÓN DE LAS ACTUACIONES ADMINISTRATIVAS QUE CURSAN EN LA ALCALDÍA LOCAL. Se expide CDP con certificado de No existencia de personal 23908 del 23 de enero de 2021, solicitud SIPSE 55048, memorando con solicitud 20216020001883 recibido para tramite de fecha Feb 03 /2021. SE EXPIDE CRP POR SOLICITUD CON RAD. N° 20216020009493 DEL 17 MARZO-2021SE RECIBE PARA TRAMITE EL 17  DE MARZO  REVISADO SECOP II Y  SIPSE.</t>
  </si>
  <si>
    <t>PRESTACIÓN DE SERVICIOS AUXILIARES EN LA CONDUCCIÓN DE LOS VEHÍCULOS DE CARGA PESADA, VOLQUETAS SENCILLA O DOBLE TROQUE, VEHÍCULO ARTICULADO, CAMIÓN Y VEHÍCULOS EN GENERAL DE PROPIEDAD Y/O TENENCIA DEL FONDO DE DESARROLLO LOCAL DE ENGATIVÁ. Se expide cdp con certificado de no existencia personal 23912 del 29 de enero 2021, solicitud sipse 54600, memorando con solicitud 20216020003333 con fecha del 10 de febrero 2021 y se recibe para trámiteel 11 de febrero de 2021. SE EXPIDE CRP POR SOLICITUD CON RAD. N° 20216020008763 DEL 12 MARZO-2021SE RECIBE PARA TRAMITE EL 15  DE MARZO  REVISADO SECOP II Y  SIPSE.</t>
  </si>
  <si>
    <t>LA PRESTACIÓN DE SERVICIOS PROFESIONALES DE APOYO AL ÁREA DE GESTIÓN DE DESARROLLO LOCAL, EN INFRAESTRUCTURA, EN LAS ACTIVIDADES RELACIONADAS CON LA FORMULACIÓN, EJECUCIÓN, SEGUIMIENTO Y EVALUACIÓN DE LOS PROYECTOS RELACIONADOS CON MALLA VIAL, ESPACIO PÚBLICO, PARQUES, OBRAS Y/O INFRAESTRUCTURA QUE LE SEAN ASIGNADOS. Se expide cdp con certificado de no existencia personal 25725 del 03 de marzo de 2021, solicitud sipse 56925, memorando con solicitud 20216020007323 del 4 de marzo de 2021 y recibe para trámite el 4 de marzo de 2021. SE EXPIDE CRP POR SOLICITUD CON RAD. N° 20216020008533 DEL 10 MARZO-2021SE RECIBE PARA TRAMITE EL 11  DE MARZO  REVISADO SECOP II Y  SIPSE.</t>
  </si>
  <si>
    <t>LA PRESTACIÓN DE SERVICIOS PROFESIONALES DE APOYO AL ÁREA DE GESTIÓN DE DESARROLLO LOCAL, EN INFRAESTRUCTURA, EN LAS ACTIVIDADES RELACIONADAS CON LA FORMULACIÓN, EJECUCIÓN, SEGUIMIENTO Y EVALUACIÓN DE LOS PROYECTOS RELACIONADOS CON MALLA VIAL, ESPACIO PÚBLICO, PARQUES, OBRAS Y/O INFRAESTRUCTURA QUE LE SEAN ASIGNADOS. Se expide cdp con certificado de no existencia personal 25725 del 03 de marzo de 2021, solicitud sipse 56925, memorando con solicitud 20216020007353 del 4 de marzo de 2021 y recibe para trámite el 4 de marzo de 2021. SE EXPIDE CRP POR SOLICITUD CON RAD. N° 20216020008543 DEL 10 MARZO-2021SE RECIBE PARA TRAMITE EL 11  DE MARZO  REVISADO SECOP II Y  SIPSE.</t>
  </si>
  <si>
    <t>PRESTACIÓN DE SERVICIOS DE APOYO AUXILIAR-LOGÍSTICO EN LA EJECUCIÓN DE ACTIVIDADES DE OBRA CIVIL QUE CONLLEVEN AL MEJORAMIENTO Y ADECUACIÓN DEL ESPACIO PÚBLICO Y LA MALLA VIAL DE LA LOCALIDAD DE ENGATIVÁ. Se expide CDP con certificado de No existencia de personal 25152 de fecha 15 de febrero de 2020, solicitud SIPSE 54605, memorando con solicitud 20216020005043 recibido para tramite de fecha Feb 24 de 2021. SE EXPIDE CRP POR SOLICITUD CON RAD. N° 20216020009713 DEL 18 MARZO-2021SE RECIBE PARA TRAMITE EL 18  DE MARZO  REVISADO SECOP II Y  SIPSE.</t>
  </si>
  <si>
    <t>PRESTACION DE SERVICIOS DE APOYO AUXILIAR AL ÁREA DE GESTIÓN DE DESARROLLO LOCAL, EN CONTRATACIÓN, EN LOS TRÁMITES ADMINISTRATIVOS QUE SE GENERAN EN EL FONDO DE DESARROLLO LOCAL DE ENGATIVÁ. Se expide CDP con certificado de No existencia de personal 23917 de fecha 29 de enero de 2021, solicitud SIPSE 54416, memorando con solicitud 20216020001343 recibido para tramite de fecha Feb 01/2021. SE EXPIDE CRP POR SOLICITUD CON RAD. N° 20216020008703 DEL 12 MARZO-2021SE RECIBE PARA TRAMITE EL 15  DE MARZO  REVISADO SECOP II Y  SIPSE.</t>
  </si>
  <si>
    <t>LA PRESTACIÓN DE SERVICIOS AUXILIARES DE APOYO A LA GESTIÓN AL ÁREA DE GESTIÓN DE DESARROLLO LOCAL EN LA EJECUCIÓN DEL PROCESO DE CORRESPONDENCIA QUE SE GENERA EN CDI DE LA ALCALDÍA LOCAL DE ENGATIVÁ. SE EXPIDE CDP CON CERTIFICADO DE NO EXISTENCIA PERSONAL 23347 DEL 20 DE ENERO DE 2021, SOLICITUD SIPSE 54402, MEMORANDO CON SOLICITUD 20216020000723 Y FECHA QUE SE EXPIDE ENERO 26/2021. SE EXPIDE CRP POR SOLICITUD CON RAD. N° 20216020008713 DEL 12 MARZO-2021SE RECIBE PARA TRAMITE EL 15  DE MARZO  REVISADO SECOP II Y  SIPSE.</t>
  </si>
  <si>
    <t>LA PRESTACIÓN DE SERVICIOS AUXILIARES DE APOYO A LA GESTIÓN AL ÁREA DE GESTIÓN DE DESARROLLO LOCAL EN LA EJECUCIÓN DEL PROCESO DE CORRESPONDENCIA QUE SE GENERA EN CDI DE LA ALCALDÍA LOCAL DE ENGATIVÁ. SE EXPIDE CDP CON CERTIFICADO DE NO EXISTENCIA PERSONAL 23347 DEL 20 DE ENERO DE 2021, SOLICITUD SIPSE 54402, MEMORANDO CON SOLICITUD 20216020000753 Y FECHA QUE SE EXPIDE ENERO 26/2021. SE EXPIDE CRP POR SOLICITUD CON RAD. N° 20216020008723 DEL 12 MARZO-2021SE RECIBE PARA TRAMITE EL 15  DE MARZO  REVISADO SECOP II Y  SIPSE.</t>
  </si>
  <si>
    <t>LA PRESTACIÓN DE SERVICIOS PROFESIONALES AL AREA DE GESTION POLICIVA Y JURIDICA Y AL ÁREA DE GESTIÓN DE DESARROLLO LOCAL, CONSOLIDANDO LAS EVIDENCIAS Y/O SOPORTES Y CONTESTANDO LAS TUTELAS EN LAS CUALES SEA VINCULADA LA ALCALDÍA LOCAL DE ENGATIVÁ - FONDO DE DESARROLLO LOCAL DE ENGATIVÁ, EFECTUANDO EL CONTROL Y GESTIONADO LAS ACCIONES QUE SEAN NECESARIAS PARA EL CUMPLIMIENTO DE AQUELLAS TUTELAS EN LAS CUALES SEA CONDENADA. Se expide CDP con certificado de No existencia 23927 de fecha 29 de enero de 2021, solicitud SIPSE 54388, memorando con solicitud 20216020002203 recibido para tramite de fecha Feb 08/2021. SE EXPIDE CRP POR SOLICITUD CON RAD. N° 20216020008773 DEL 12 MARZO-2021SE RECIBE PARA TRAMITE EL 15  DE MARZO  REVISADO SECOP II Y  SIPSE.</t>
  </si>
  <si>
    <t>COORDINA, LIDERA Y ASESORA LOS PLANES Y ESTRATEGIAS DE COMUNICACIÓN INTERNA Y EXTERNA PARA LA DIVULGACIÓN DE LOS PROGRAMAS, PROYECTOS Y ACTIVIDADES DE LA ALCALDÍA LOCAL. Se expide cdp con certificado de no existencia personal 25265 del 18 de febrero de 2021, solicitud sipse 54438, memorando con solicitud 20216020004863 con fecha del 22 de febrero de 2021 y se recibe para trámite el 24 de febrero de 2021. SE EXPIDE CRP POR SOLICITUD CON RAD. N° 20216020008793 DEL 12 MARZO-2021SE RECIBE PARA TRAMITE EL 15  DE MARZO  REVISADO SECOP II Y  SIPSE.</t>
  </si>
  <si>
    <t>LA PRESTACIÓN DE SERVICIOS AUXILIARES DE APOYO A LA GESTIÓN AL ÁREA DE GESTIÓN DE DESARROLLO LOCAL EN LA EJECUCIÓN DEL PROCESO DE CORRESPONDENCIA QUE SE GENERA EN CDI DE LA ALCALDÍA LOCAL DE ENGATIVÁ. SE EXPIDE CDP CON CERTIFICADO DE NO EXISTENCIA PERSONAL 23347 DEL 20 DE ENERO DE 2021, SOLICITUD SIPSE 54402, MEMORANDO CON SOLICITUD 20216020000743 Y FECHA QUE SE EXPIDE ENERO 26/2021. SE EXPIDE CRP POR SOLICITUD CON RAD. N° 20216020008803 DEL 12 MARZO-2021SE RECIBE PARA TRAMITE EL 15  DE MARZO  REVISADO SECOP II Y  SIPSE.</t>
  </si>
  <si>
    <t>APOYAR ADMINISTRATIVA Y ASISTENCIALMENTE A LAS INSPECCIONES DE POLICÍA DE LA LOCALIDAD. Se expide cdp con certificado de no existencia personal 25353 del 19 de febrero de 2021, solicitud sipse 57173, memorando con solicitud 20216020005433 del 22 de febrero de 2021 y se recibe para trámite el 24 de febrero de 2021. SE EXPIDE CRP POR SOLICITUD CON RAD. N° 20216020009663 DEL 17 MARZO-2021SE RECIBE PARA TRAMITE EL 19  DE MARZO  REVISADO SECOP II Y  SIPSE.</t>
  </si>
  <si>
    <t>PRESTACIÓN DE SERVICIOS PROFESIONALES AL ÁREA DE GESTIÓN DE DESARROLLO LOCAL, APOYANDO LA CAPACITACIÓN Y GESTIÓN DEL PUNTO VIVE DIGITAL. SE EXPIDE CDP POR SOLICITUD CON RAD. N° 20216020008493 MARZO 10 DE 2021 CERTIFICADO DE NO EXISTENCIA N°25834 DE 10 DE MARZO 2021 SOLICITUD SIPSE N° 54450 04 DE ENERO 2021 SE EXPIDE CRP POR SOLICITUD CON RAD. N° 20216020009543 DEL 17 MARZO-2021SE RECIBE PARA TRAMITE EL 18  DE MARZO  REVISADO SECOP II Y  SIPSE.</t>
  </si>
  <si>
    <t>PRESTAR LOS SERVICIOS TÉCNICOS PARA LA OPERACIÓN, SEGUIMIENTO Y CUMPLIMIENTO DE LOS PROCESOS Y PROCEDIMIENTOS DEL SERVICIO APOYOS PARA LA SEGURIDAD ECONÓMICA TIPO C, REQUERIDOS PARA EL OPORTUNO Y ADECUADO REGISTRO, CRUCE Y REPORTE DE LOS DATOS EN EL SISTEMA MISIONAL¿SIRBE, QUE CONTRIBUYAN A LA GARANTÍA DE LOS DERECHOS DE LA POBLACIÓN MAYOR EN EL MARCO DE LA POLÍTICA PÚBLICA SOCIAL PARA EL ENVEJECIMIENTO Y LA VEJEZ EN EL DISTRITO CAPITAL A CARGO DE LA ALCALDÍA LOCAL, DE CONFORMIDAD CON LOS ESTUDIOS PREVIOS. Se expide cdp con certificado de no existencia personal 25355 del 19 de febrero de 2021, solicitud sipse 57169, memorando con solicitud 20216020005973 del 24 de febrero de 2021 y se recibe para trámite el 25 de febrero de 2021. SE EXPIDE CRP POR SOLICITUD CON RAD. N° 20216020010843 DEL 26 MAR.2021 SE RECIBE PARA TRAMITE EL 30  DE MARZO  REVISADO SECOP II Y  SIPSE.</t>
  </si>
  <si>
    <t>PRESTAR LOS SERVICIOS DE APOYO A LA GESTIÓN LOCAL Y TERRITORIAL DE LOS TEMAS DE CONVIVENCIA CIUDADANA, DE CONFORMIDAD CON EL MARCO NORMATIVO APLICABLE PARA LA MATERIA. Se expide cdp con certificado de no existencia personal 25768 del 5 de marzo de 2021&lt;(&gt;,&lt;)&gt; solicitud sipse 54657, memorando con solicitud 20216020007983 del 8 de marzo de 2021 y se recibe para trámite el 9 de marzo de 2021. SE EXPIDE CRP POR SOLICITUD CON RAD. N° 20216020009933 DEL 19 MARZO-2021SE RECIBE PARA TRAMITE EL 23  DE MARZO  REVISADO SECOP II Y  SIPSE.</t>
  </si>
  <si>
    <t>PRESTAR LOS SERVICIOS DE APOYO A LA GESTIÓN LOCAL Y TERRITORIAL DE LOS TEMAS DE CONVIVENCIA CIUDADANA, DE CONFORMIDAD CON EL MARCO NORMATIVO APLICABLE PARA LA MATERIA. Se expide cdp con certificado de no existencia personal 25768 del 5 de marzo de 2021, solicitud sipse 54657, memorando con solicitud 20216020007993 del 8 de marzo de 2021 y se recibe para trámite el 9 de marzo de 2021. SE EXPIDE CRP POR SOLICITUD CON RAD. N° 20216020009923 DEL 19 MARZO-2021SE RECIBE PARA TRAMITE EL 23  DE MARZO  REVISADO SECOP II Y  SIPSE.</t>
  </si>
  <si>
    <t>PRESTAR LOS SERVICIOS DE APOYO A LA GESTIÓN LOCAL Y TERRITORIAL DE LOS TEMAS DE CONVIVENCIA CIUDADANA, DE CONFORMIDAD CON EL MARCO NORMATIVO APLICABLE PARA LA MATERIA. Se expide cdp con certificado de no existencia personal 25768 del 5 de marzo de 2021, solicitud sipse 54657, memorando con solicitud 20216020008023 del 8 de marzo de 2021 y se recibe para trámite el 9 de marzo de 2021. SE EXPIDE CRP POR SOLICITUD CON RAD. N° 20216020009913 DEL 19 MARZO-2021SE RECIBE PARA TRAMITE EL 23  DE MARZO  REVISADO SECOP II Y  SIPSE.</t>
  </si>
  <si>
    <t>PRESTAR LOS SERVICIOS DE APOYO A LA GESTIÓN LOCAL Y TERRITORIAL DE LOS TEMAS DE CONVIVENCIA CIUDADANA, DE CONFORMIDAD CON EL MARCO NORMATIVO APLICABLE PARA LA MATERIA. Se expide cdp con certificado de no existencia personal 25768 del 5 de marzo de 2021, solicitud sipse 54657, memorando con solicitud 20216020008033 del 8 de marzo de 2021 y se recibe para trámite el 9 de marzo de 2021. SE EXPIDE CRP POR SOLICITUD CON RAD. N° 202160200010383 DEL 25 MAR.2021 SE RECIBE PARA TRAMITE EL 26  DE MARZO  REVISADO SECOP II Y  SIPSE.</t>
  </si>
  <si>
    <t>PRESTAR LOS SERVICIOS DE APOYO A LA GESTIÓN LOCAL Y TERRITORIAL DE LOS TEMAS DE CONVIVENCIA CIUDADANA, DE CONFORMIDAD CON EL MARCO NORMATIVO APLICABLE PARA LA MATERIA. Se expide cdp con certificado de no existencia personal 25768 del 5 de marzo de 2021, solicitud sipse 54657, memorando con solicitud 20216020008043 del 8 de marzo de 2021 y se recibe para trámite el 9 de marzo de 2021. SE EXPIDE CRP POR SOLICITUD CON RAD. N° 2021602000111053 DEL 26 MAR.2021SE RECIBE PARA TRAMITE EL 29  DE MARZO  REVISADO SECOP II Y  SIPSE.</t>
  </si>
  <si>
    <t>PRESTAR LOS SERVICIOS DE APOYO A LA GESTIÓN LOCAL Y TERRITORIAL DE LOS TEMAS DE CONVIVENCIA CIUDADANA, DE CONFORMIDAD CON EL MARCO NORMATIVO APLICABLE PARA LA MATERIA. Se expide cdp con certificado de no existencia personal 25768 del 5 de marzo de 2021, solicitud sipse 54657, memorando con solicitud 20216020008053 del 8 de marzo de 2021 y se recibe para trámite el 9 de marzo de 2021. SE EXPIDE CRP POR SOLICITUD CON RAD. N° 202160200010593 DEL 23 MAR.-2021SE RECIBE PARA TRAMITE EL 25  DE MARZO  REVISADO SECOP II Y  SIPSE.</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</si>
  <si>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 Se expide cdp con certificado de no existencia personal 24250 del 2 de febrero de 2021, solicitud sipse 54398, memorando con solicitud 20216020002473 se expide en Febrero 8/2021. SE EXPIDE CRP POR SOLICITUD CON RAD. N° 202016020011253 MAR.29.2021 SE RECIBE PARA TRAMITE EL 30 DE MARZO 2021.</t>
  </si>
  <si>
    <t>PRESTAR LOS SERVICIOS DE APOYO A LA GESTIÓN LOCAL Y TERRITORIAL DE LOS TEMAS DE CONVIVENCIA CIUDADANA, DE CONFORMIDAD CON EL MARCO NORMATIVO APLICABLE PARA LA MATERIA. Se expide cdp con certificado de no existencia personal 25767 del 5 de marzo de 2021, solicitud sipse 54655, memorando con solicitud 20216020007803 del 8 de marzo de 2021 y se recibe para trámite el 9 de marzo de 2021. SE EXPIDE CRP POR SOLICITUD CON RAD. N° 20216020009903 DEL 19 MARZO-2021SE RECIBE PARA TRAMITE EL 23  DE MARZO  REVISADO SECOP II Y  SIPSE.</t>
  </si>
  <si>
    <t>PRESTAR LOS SERVICIOS DE APOYO A LA GESTIÓN LOCAL Y TERRITORIAL DE LOS TEMAS DE CONVIVENCIA CIUDADANA, DE CONFORMIDAD CON EL MARCO NORMATIVO APLICABLE PARA LA MATERIA. Se expide cdp con certificado de no existencia personal 25767 del 5 de marzo de 2021, solicitud sipse 54655, memorando con solicitud 20216020007813 del 8 de marzo de 2021 y se recibe para trámite el 9 de marzo de 2021. SE EXPIDE CRP POR SOLICITUD CON RAD. N° 20216020009893 DEL 19 MARZO-2021SE RECIBE PARA TRAMITE EL 23  DE MARZO  REVISADO SECOP II Y  SIPSE.</t>
  </si>
  <si>
    <t>PRESTAR LOS SERVICIOS DE APOYO A LA GESTIÓN LOCAL Y TERRITORIAL DE LOS TEMAS DE CONVIVENCIA CIUDADANA, DE CONFORMIDAD CON EL MARCO NORMATIVO APLICABLE PARA LA MATERIA. Se expide cdp con certificado de no existencia personal 25767 del 5 de marzo de 2021, solicitud sipse 54655, memorando con solicitud 20216020007823 del 8 de marzo de 2021 y se recibe para trámite el 9 de marzo de 2021. SE EXPIDE CRP POR SOLICITUD CON RAD. N° 202160200010373 DEL 23 MARZO-202SE RECIBE PARA TRAMITE EL 24  DE MARZO  REVISADO SECOP II Y  SIPSE.</t>
  </si>
  <si>
    <t>PRESTAR LOS SERVICIOS DE APOYO A LA GESTIÓN LOCAL Y TERRITORIAL DE LOS TEMAS DE CONVIVENCIA CIUDADANA, DE CONFORMIDAD CON EL MARCO NORMATIVO APLICABLE PARA LA MATERIA. Se expide cdp con certificado de no existencia personal 25767 del 5 de marzo de 2021, solicitud sipse 54655, memorando con solicitud 20216020007843 del 8 de marzo de 2021 y se recibe para trámite el 9 de marzo de 2021. SE EXPIDE CRP POR SOLICITUD CON RAD. N° 20216020009883 DEL 19 MARZO-2021SE RECIBE PARA TRAMITE EL 23  DE MARZO  REVISADO SECOP II Y  SIPSE.</t>
  </si>
  <si>
    <t>PRESTAR LOS SERVICIOS DE APOYO A LA GESTIÓN LOCAL Y TERRITORIAL DE LOS TEMAS DE CONVIVENCIA CIUDADANA, DE CONFORMIDAD CON EL MARCO NORMATIVO APLICABLE PARA LA MATERIA. Se expide cdp con certificado de no existencia personal 25767 del 5 de marzo de 2021, solicitud sipse 54655, memorando con solicitud 20216020007853 del 8 de marzo de 2021 y se recibe para trámite el 9 de marzo de 2021. SE EXPIDE CRP POR SOLICITUD CON RAD. N° 202160200010623 DEL 24 MAR.-2021 SE RECIBE PARA TRAMITE EL 26 DE MARZO  REVISADO SECOP II Y  SIPSE.</t>
  </si>
  <si>
    <t>PRESTAR LOS SERVICIOS PROFESIONALES PARA LA OPERACIÓN&lt;(&gt;,&lt;)&gt; SEGUIMIENTO Y CUMPLIMIENTO DE LOS PROCESOS Y PROCEDIMIENTOS DEL SERVICIO APOYO ECONÓMICO TIPO C&lt;(&gt;,&lt;)&gt;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DE CONFORMIDAD CON LOS ESTUDIOS PREVIOS. Se expide cdp para con certificado de no existencia personal 25726 del 3 de marzo de 2021, solicitud sipse 57166, memorando con solicitud 20216020007303 del 4 de marzo de 2021 y recibe para trámite el 4 de marzo de 2021. SE EXPIDE CRP POR SOLICITUD CON RAD. N° 202160200010463 DEL 23 MARZO-202SE RECIBE PARA TRAMITE EL 24  DE MARZO  REVISADO SECOP II Y  SIPSE.</t>
  </si>
  <si>
    <t>LA PRESTACIÓN DE SERVICIOS AUXILIARES DE APOYO A LA GESTIÓN AL ÁREA DE GESTIÓN DE DESARROLLO LOCAL EN LA EJECUCIÓN DEL PROCESO DE CORRESPONDENCIA QUE SE GENERA EN CDI DE LA ALCALDÍA LOCAL DE ENGATIVÁ. SE EXPIDE CDP CON CERTIFICADO DE NO EXISTENCIA PERSONAL 23347 DEL 20 DE ENERO DE 2021, SOLICITUD SIPSE 54402, MEMORANDO CON SOLICITUD 20216020000773 Y FECHA QUE SE EXPIDE ENERO 26/2021. SE EXPIDE CRP POR SOLICITUD CON RAD. N° 20216020009753 DEL 18 MARZO-2021SE RECIBE PARA TRAMITE EL 19  DE MARZO  REVISADO SECOP II Y  SIPSE.</t>
  </si>
  <si>
    <t>LA PRESTACIÓN DE SERVICIOS PROFESIONALES DE APOYO AL ÁREA DE GESTIÓN DE DESARROLLO LOCAL, EN INFRAESTRUCTURA, EN LAS ACTIVIDADES RELACIONADAS CON LA FORMULACIÓN, EJECUCIÓN, SEGUIMIENTO Y EVALUACIÓN DE LOS PROYECTOS RELACIONADOS CON MALLA VIAL, ESPACIO PÚBLICO, PARQUES, OBRAS Y/O INFRAESTRUCTURA QUE LE SEAN ASIGNADOS. Se expide cdp con certificado de no existencia personal 25725 del 03 de marzo de 2021, solicitud sipse 56925, memorando con solicitud 20216020007383 del 4 de marzo de 2021 y recibe para trámite el 4 de marzo de 2021. SE EXPIDE CRP POR SOLICITUD CON RAD. N° 20216020009763 DEL 18 MARZO-2021SE RECIBE PARA TRAMITE EL 19  DE MARZO  REVISADO SECOP II Y  SIPSE.</t>
  </si>
  <si>
    <t>PRESTAR SERVICIOS COMO AUXILIAR DE APOYO EN EL TRÁMITE Y DESARROLLO DE LOS DESPACHOS COMISORIOS QUE POR COMPETENCIA CORRESPONDEN A LA ALCALDÍA LOCAL DE ENGATIVA, Se expide CDP con certificado de NO existencia de personal 23878 del 29 de enero de 2021,solicitud SIPSE 55025, memorando con solicitud 20216020001643 recibido para tramite de fecha Feb 03/2021. SE EXPIDE CRP POR SOLICITUD CON RAD. N° 20216020009733 DEL 18 MARZO-2021SE RECIBE PARA TRAMITE EL 19  DE MARZO  REVISADO SECOP II Y  SIPSE.</t>
  </si>
  <si>
    <t>SUMINISTRO DE ELEMENTOS DE BIOSEGURIDAD Y DESINFECCION, A MONTO AGOTABLE, PARA GARANTIZAR LA SEGURIDAD DEL PERSONAL DEL FONDO DE DESARROLLO LOCAL DE ENGATIVÁ EN SUS LABORES Y CON OCASIÓN DEL CORONAVIRUS COVID 19. Se expide cdp con solicitud sipse 58030, memorando solicitud 20216020010353 del 23 de marzo de 2021 y se recibe para trámite el 24 de marzo de 2021. SE EXPIDE CRP POR SOLICITUD CON RAD.N° 20216020014773 DE MAYO 11 2021 SE RECIBE PARA TRAMITE EL 12 DE MAYO VERIFICADO SECOP Y SIPSE.</t>
  </si>
  <si>
    <t>PRESTAR LOS SERVICIOS PROFESIONALES EN EL APOYO A DESPACHOS COMISORIOS RELACIONADO CON ATENCIÓN INTEGRAL DE LAS COMISIONES ORDENADAS POR LAS AUTORIDADES JURISDICCIONALES DE LA REPÚBLICA, INICIANDO Y/O DANDO IMPULSO A LAS ACTUACIONES ADMINISTRATIVAS PROCEDENTES, EN LA ALCALDIA LOCAL DE ENGATIVA, Se expide CDP con certificado de No existencia de personal 23877 de fecha 29 de enero de 2021, solicitud SIPSE 55028, memorando con solicitud 20216020001663 recibido para tramite de fecha Feb 03/2021. SE EXPIDE CRP POR SOLICITUD CON RAD. N° 202160200010553 DEL 24 MAR.-2021SE RECIBE PARA TRAMITE EL 25  DE MARZO  REVISADO SECOP II Y  SIPSE.</t>
  </si>
  <si>
    <t>LA PRESTACIÓN DE SERVICIOS PROFESIONALES DE APOYO AL ÁREA DE GESTIÓN DE DESARROLLO LOCAL, EN PLANEACIÓN, EN LA FORMULACIÓN DE PROYECTOS DE INVERSIÓN DEL PLAN DE DESARROLLO LOCAL 2021 - 2024 “UN NUEVO CONTRATO SOCIAL Y AMBIENTAL PARA ENGATIVÁ”. Se expide cdp con certificado de no existencia personal 25233 del 17 de febrero de 2021, solicitud sipse 54430, memorando con solicitud 20216020004323 del 17 de febrero de 2021 y se recibe para trámite el 17 de febrero de 2021. SE EXPIDE CRP POR SOLICITUD CON RAD. N° 202160200010973 DEL 26 MAR.2021 SE RECIBE PARA TRAMITE EL 29  DE MARZO  REVISADO SECOP II Y  SIPSE.</t>
  </si>
  <si>
    <t>APOYAR Y DAR SOPORTE TÉCNICO AL ADMINISTRADOR Y USUARIO FINAL DE LA RED DE SISTEMAS Y TECNOLOGÍA E INFORMACIÓN DE LA ALCALDÍA LOCAL. Se expide cdp con certificado de no existencia personal 24247 del 2 febrero 2021, solicitud sipse 54449, memorando con solicitud 20216020002763 y se expide en Febrero 9/2021. SE EXPIDE CRP POR SOLICITUD CON RAD. N° 202160200010963 DEL 26 MAR.2021 SE RECIBE PARA TRAMITE EL 29  DE MARZO  REVISADO SECOP II Y  SIPSE.</t>
  </si>
  <si>
    <t>ADQUIRIR LOS SEGUROS QUE AMPARE LOS INTERESES PATRIMONIALES ACTUALES Y FUTUROS, ASÍ COMO LOS BIENES MUEBLES E INMUEBLES QUE SEAN DE PROPIEDAD O SE ENCUENTREN BAJO CUIDO O TENENCIA DE LA ENTIDAD, MANEJO GLOBAL, RESPONSABILIDAD CIVIL Y CUALQUIER OTRA PÓLIZA DE SEGURO QUE REQUIERA EL FONDO DE DESARROLLO LOCAL DE ENGATIVÁ. Se expide cdp con solicitud sipse 58356, memorando con solicitud 20216020012703 del 14 de abril de 2021 y se recibe para trámite el 15 de abril de 2021. SE EXPIDE CRP POR SOLICITUD CON RAD. 20216020017363 17 DE JUN. 2021 SE RECIBE PARA TRAMITE JUNIO 18-21 VERIFICADO SECOP II Y SIPSE.</t>
  </si>
  <si>
    <t>PRESTACIÓN DE SERVICIOS DE APOYO TÉCNICO EN LA INSPECCIÓN Y CONTROL DE LAS ACTIVIDADES QUE CONLLEVEN AL MEJORAMIENTO Y ADECUACIÓN DEL ESPACIO PÚBLICO Y MALLA VIAL LOCAL DE LA LOCALIDAD DE ENGATIVÁ. Se expide cdp con certificado de no existencia personal 23911 del 29 de enero de 2021, solicitud sipse 54608, memorando con solicitud 20216020003313 del 10 de febrero de 2021, y se recibe para trámite el 11 de febrero de 2021. SE EXPIDE CRP POR SOLICITUD CON RAD. N° 202160200010773 DEL 25 MAR.2021 SE RECIBE PARA TRAMITE EL 26  DE MARZO  REVISADO SECOP II Y  SIPSE.</t>
  </si>
  <si>
    <t>LA PRESTACIÓN DE SERVICIOS PROFESIONALES DE APOYO AL ÁREA DE GESTIÓN DE DESARROLLO LOCAL, EN INFRAESTRUCTURA, EN LAS ACTIVIDADES RELACIONADAS CON LA FORMULACIÓN, EJECUCIÓN, SEGUIMIENTO Y EVALUACIÓN DE LOS PROYECTOS RELACIONADOS CON MALLA VIAL, ESPACIO PÚBLICO, PARQUES, OBRAS Y/O INFRAESTRUCTURA QUE LE SEAN ASIGNADOS. Se expide cdp con certificado de no existencia personal 25725 del 03 de marzo de 2021, solicitud sipse 56925, memorando con solicitud 20216020007403 del 4 de marzo de 2021 y recibe para trámite el 4 de marzo de 2021. SE EXPIDE CRP POR SOLICITUD CON RAD. N° 202160200010723 DEL 25 MAR.2021 SE RECIBE PARA TRAMITE EL 26  DE MARZO  REVISADO SECOP II Y  SIPSE.</t>
  </si>
  <si>
    <t>LA PRESTACIÓN DE SERVICIOS PROFESIONALES DE APOYO AL ÁREA DE GESTIÓN DE  DESARROLLO LOCAL, EN PRESUPUESTO, EN LAS ACTIVIDADES QUE ALLÍ SE Y LE SEAN ASIGNADAS. Se expide cdp con certificado de no existencia personal 24134 del 1 de febrero de 2021, solicitud sipse 54435, memorando con solicitud 20216020002603 y se expide en Febrero 8/2021.</t>
  </si>
  <si>
    <t>APOYAR AL EQUIPO DE PRENSA Y COMUNICACIONES DE LA ALCALDÍA LOCAL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 Se expide cdp con certificado de no existencia personal 25157 del 15 de febrero de 2021, solicitud sipse 54442, memorando con solicitud 20216020004033 del 16 de febrero de 2021 y se recibe para trámite el 17 de febrero de 2021. SE EXPIDE CRP POR SOLICITUD CON RAD. N° 202160200010743 DEL 25 MAR.2021 SE RECIBE PARA TRAMITE EL 26  DE MARZO  REVISADO SECOP II Y  SIPSE.</t>
  </si>
  <si>
    <t>ADICIÓN Y PRÓRROGA No.1 AL CONTRATO 297 DE 2021 QUE TIENE COMO OBJETO "SUMINISTRO DE MATERIALES ASFALTICOS, DE BASE Y SUB-BASE GRANULAR, DISPOSICIÓN FINAL DE ESCOMBROS Y DEMÁS ELEMENTOS REQUERIDOS PARA LA REHABILITACIÓN, MANTENIMIENTO DE LA MALLA VIAL Y ESPACIO PÚBLICO DE LA LOCALIDAD DE ENGATIVÁ, A MONTO AGOTABLE". Se expide cdp solicitud sipse 70088, con memorando 20216020035653 del 28 de diciembre de 2021 y se recibe para trámite el 30 de diciembre de 2021. SE EXPIDE CRP POR SOLICITUD CON RAD. N° 20216020035943 DEL 30.12.2021</t>
  </si>
  <si>
    <t>LA PRESTACIÓN DE SERVICIOS PROFESIONALES AL ÁREA DE GESTIÓN DE DESARROLLO LOCAL, EN LA PROMOCIÓN, ARTICULACIÓN, ACOMPAÑAMIENTO Y SEGUIMIENTO PARA LA ATENCIÓN Y PROTECCIÓN DE LOS ANIMALES DOMÉSTICOS Y SILVESTRES DE LA LOCALIDAD DE ENGATIVÁ. Se expide cdp con certificado de no existencia personal 26131 del 6 de abril 2021, solicitud sipse 58125, memorando con solicitud 20216020012433 del 9 de abril de 2021 y se recibe para trámite el 12 de abril de 2021. SE EXPIDE CRP POR SOLICITUD CON RAD.N° 20216020013243 DE ABRIL 22 2021 SE RECIBE PARA TRAMITE EL 23 DE ABRIL REVISADO SECOP II Y SIPSE.</t>
  </si>
  <si>
    <t>LA PRESTACIÓN DE SERVICIOS AUXILIARES, AL ÁREA DE GESTIÓN DE DESARROLLO LOCAL, EN LAS ACTIVIDADES RELACIONADAS CON COMUNICACIÓN ESTRATEGICA Y DIFUSION DE LOS PROYECTOS DEL PLAN DE DESARROLLO LOCAL 2021 - 2024. Se expide cdp con certificado de no existencia personal 25234 del 17 de febrero de 2021, solicitud sipse 54443, memorando con solicitud 20216020004873 con fecha del 22 de febrero y se recibe para trámite el 24 de febrero de 2021.</t>
  </si>
  <si>
    <t>SUMINISTRO DE MATERIALES ASFALTICOS, DE BASE Y SUB-BASE GRANULAR, DISPOSICIÓN FINAL DE ESCOMBROS Y DEMÁS ELEMENTOS REQUERIDOS PARA LA REHABILITACIÓN, MANTENIMIENTO DE LA MALLA VIAL Y ESPACIO PÚBLICO DE LA LOCALIDAD DE ENGATIVÁ, A MONTO AGOTABLE. Se expide cdp solicitud sipse 58094, memorando con solicitud 20216020010873 del 26 de marzo de 2021 y se recibe para trámite el 26 de marzo de 2021. SE EXPIDE CRP POR SOLICITUD CON RAD.N° 20216020015353 MAY.19.2021 SE RECIBE PARA TRAMITE EL 21 DE MAYO REVISADO SECOP Y SIPSE.</t>
  </si>
  <si>
    <t>REALIZAR EL MANTENIMIENTO TÉCNICO, CORRECTIVO Y PREVENTIVO DEL ASCENSOR UBICADO EN EL EDIFICIO (CALE) DE LA ALCALDÍA LOCAL DE ENGATIVÁ. Se expide cdp con solicitud sipse 58098, memorando con solicitud 20216020011003 del 26 de marzo de 2021 y se recibe para trámite el 26 de marzo de 2021. SE EXPIDE CRP POR SOLICITUD CON RAD.N° 20216020013433 DE ABR.26-2021 SE RECIBE PARA TRAMITE EL 27 DE ABRIL REVISADO SECOP Y SIPSE.</t>
  </si>
  <si>
    <t>PRESTAR LOS SERVICIOS DE APOYO A LA GESTIÓN LOCAL Y TERRITORIAL DE LOS TEMAS DE CONVIVENCIA CIUDADANA, DE CONFORMIDAD CON EL MARCO NORMATIVO APLICABLE PARA LA MATERIA. Se expide cdp con certificado de no existencia personal 25767 del 5 de marzo de 2021, solicitud sipse 54655, memorando con solicitud 20216020007793 del 8 de marzo de 2021 y se recibe para trámite el 9 de marzo de 2021. SE EXPIDE CRP POR SOLICITUD CON RAD. N° 2021602000111243 DEL 29 MAR.2021SE RECIBE PARA TRAMITE EL 29  DE MARZO  REVISADO SECOP II Y  SIPSE.</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</si>
  <si>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 Se expide cdp con certificado de no existencia personal 24250 del 2 de febrero de 2021, solicitud sipse 54398, memorando con solicitud 20216020002493 se expide en Febrero 8/2021. SE EXPIDE CRP POR SOLICITUD CON RAD. N° 2021602000111063 DEL 26 MAR.2021SE RECIBE PARA TRAMITE EL 29  DE MARZO  REVISADO SECOP II Y  SIPSE.</t>
  </si>
  <si>
    <t>APOYAR ADMINISTRATIVA Y ASISTENCIALMENTE A LAS INSPECCIONES DE POLICÍA DE LA LOCALIDAD. Se expide cdp con certificado de no existencia personal 25353 del 19 de febrero de 2021, solicitud sipse 57173, memorando con solicitud 20216020005483 del 22 de febrero de 2021 y se recibe para trámite el 24 de febrero de 2021. SE EXPIDE CRP POR SOLICITUD RAD.N° 20216020013123 DE ABRIL 21 2021 SE RECIBE PARA TRAMITE EN ABRIL 22 REVISADO SECOP II Y SIPSE.</t>
  </si>
  <si>
    <t>PRESTACIÓN DE SERVICIOS DE APOYO EN LA EJECUCIÓN DE ACTIVIDADES AUXILIARES DE OBRA CIVIL, QUE CONLLEVEN AL MEJORAMIENTO Y ADECUACIÓN DEL ESPACIO PÚBLICO Y MALLA VIAL DE LA LOCALIDAD DE ENGATIVÁ, Se expide CDP con certificado de No existencia de personal 25150 del 15 de febrero de 2021, solicitud SIPSE 54603, memorando con solicitud 20216020005093 recibido para tramite de fecha Feb 24/2021. SE EXPIDE CRP POR SOLICITUD CON RAD. N° 20216020011293 MARZO 29 2021 SE RECIBE PARA TRIMITE EL 06 DE ABRIL 2021 REVISADO SECOP II.</t>
  </si>
  <si>
    <t>PRESTACIÓN DE SERVICIOS DE APOYO EN LA EJECUCIÓN DE ACTIVIDADES AUXILIARES DE OBRA CIVIL, QUE CONLLEVEN AL MEJORAMIENTO Y ADECUACIÓN DEL ESPACIO PÚBLICO Y MALLA VIAL DE LA LOCALIDAD DE ENGATIVÁ, Se expide CDP con certificado de No existencia de personal 25150 del 15 de febrero de 2021, solicitud SIPSE 54603, memorando con solicitud 20216020005083 recibido para tramite de fecha Feb 24/2021. SE EXPIDE CRP POR SOLICITUD CON RAD. N° 20216020011303 ABR 06 DE 2021 REVISADO SECOP II.</t>
  </si>
  <si>
    <t>APOYAR AL EQUIPO DE PRENSA Y COMUNICACIONES DE LA ALCALDÍA LOCAL EN LA REALIZACIÓN Y PUBLICACIÓN DE CONTENIDOS DE REDES SOCIALES Y CANALES DE DIVULGACIÓN DIGITAL (SITIO WEB) DE LA ALCALDÍA LOCAL. Se expide cdp con certificado de no existencia personal 26011 del 24 marzo 2021, solicitud sipse 57724, memorando con solicitud 20216020010523 del 24 de marzo de 2021 y se recibe para trámite el 25 de marzo de 2021. SE EXPIDE CRP POR SOLICITUD CON RAD. N° 202160200011273 DEL 29 MAR.2021 SE RECIBE PARA TRAMITE EL 29  DE MARZO  REVISADO SECOP II Y  SIPSE.</t>
  </si>
  <si>
    <t>PRESTACIÓN DE SERVICIOS DE APOYO EN LA EJECUCIÓN DE ACTIVIDADES AUXILIARES DE OBRA CIVIL, QUE CONLLEVEN AL MEJORAMIENTO Y ADECUACIÓN DEL ESPACIO PÚBLICO Y MALLA VIAL DE LA LOCALIDAD DE ENGATIVÁ, Se expide CDP con certificado de No existencia de personal 25150 del 15 de febrero de 2021, solicitud SIPSE 54603, memorando con solicitud 20216020005103 recibido para tramite de fecha Feb 24/2021. SE EXPIDE CRP POR SOICITUD CON RAD.N° 20216020012633 DE ABRIL 14 2021 SE RECIBE PARA TRAMITE EL 15 DE ABRIL DE 2021 REVISADO SECOP II Y SIPSE</t>
  </si>
  <si>
    <t>LA PRESTACIÓN DE SERVICIOS PROFESIONALES DE APOYO AL ÁREA DE GESTIÓN DE DESARROLLO LOCAL, EN LAS ACTIVIDADES RELACIONADAS CON LA EJECUCIÓN Y SEGUIMIENTO DE LOS PROYECTOS DESARROLLADOS EN ARTICULACIÓN CON EL SECTOR DE INTEGRACIÓN SOCIAL. Se expide cdp con certificado de no existencia personal 26132 del 6 de abril 2021, solicitud sipse 58126, memorando con solicitud 20216020012423 del 9 de abril de 2021 y se recibe para trámite el 12 de abril de 2021. SE EXPIDE CRP POR SOLICITUD CON RAD.N° 20216020013493 ABRIL 27 2021 SE RECIBE PARA TRAMITE EL 28 DE ABRIL REVISADO SECOP II Y SIPSE.</t>
  </si>
  <si>
    <t>LA PRESTACIÓN DE SERVICIOS PROFESIONALES DE APOYO AL ÁREA DE GESTIÓN DE DESARROLLO LOCAL, EN LAS ACTIVIDADES RELACIONADAS CON LA EJECUCIÓN Y SEGUIMIENTO DE LOS PROYECTOS DESARROLLADOS EN ARTICULACIÓN CON EL SECTOR DE INTEGRACIÓN SOCIAL. Se expide cdp con certificado de no existencia personal 26132 del 6 de abril 2021, solicitud sipse 58126, memorando con solicitud 20216020012543 del 9 de abril de 2021 y se recibe para trámite el 12 de abril de 2021. SE EXPIDE CRP POR SOLICITUD CON RAD.N° 20216020013403 ABR.26-2021 SE RECIBE PARA TRAMITE EL 28 DE ABRIL REVISADO SECOP Y SIPSE.</t>
  </si>
  <si>
    <t>APOYAR EL (LA) ALCALDE (SA) LOCAL EN LA GESTIÓN DE LOS ASUNTOS RELACIONADOS CON SEGURIDAD CIUDADANA, CONVIVENCIA Y PREVENCIÓN DE CONFLICTIVIDADES, VIOLENCIAS Y DELITOS EN LA LOCALIDAD, DE CONFORMIDAD CON EL MARCO NORMATIVO APLICABLE EN LA MATERIA. Se expide cdp con certificado de no existencia personal 25653 del 02 de marzo de 2021, solicitud sipse 54631, memorando con solicitud 20216020006803 del 2 de marzo de 2021 y se recibe para trámite el 4 de marzo del 2021. SE EXPIDE CRP POR SOLICITUD CON RAD. N° 20216020012903 DE ABRIL 19-2021 SE RECIBE PARA TRAMITE EL 20 DE ABRIL DE 2021 DE VERIFICA SECOP II-SIPSE</t>
  </si>
  <si>
    <t>SE EXPIDE CDP POR SOLICITUD CON RAD N° 20216020008493 DE MARZO 10 2021 CUYO OBJETO ES:"PRESTACIÓN DE SERVICIOS PROFESIONALES AL ÁREA DE GESTIÓNDE DESARROLLO LOCAL, APOYANDO LA CAPACITACIÓN Y GESTIÓN DEL PUNTO VIVE DIGITAL." CON CERTIFICADO DE NO EXITENCIA DE PERSONAL N°25834 10.03.2021Y SIPSE N°54450 DE 04 DE ENERO 2021. SE EXPIDE CRP POR SOLICITUD CON RAD.N° 20216020013253 DE ABRIL 23  2021 SE REVISA SECOP II Y SIPSE.</t>
  </si>
  <si>
    <t>LA PRESTACIÓN DE SERVICIOS TECNICOS AL ÁREA DE GESTIÓN DE DESARROLLO LOCAL COMO OPERADOR DEL CONMUTADOR EN LA GESTIÓN DE LAS LABORES DE ATENCIÓN INTEGRAL, FILTRO Y DIRECCIONAMIENTO DE LAS SOLICITUDES DE LA CIUDADANÍA QUE ACUDE DE MANERA PERSONAL Y TELEFÓNICAMENTE A LAS INSTALACIONES DE LA ALCALDÍA LOCAL DE ENGATIVÁ, DE CONFORMIDAD CON LOS ESTUDIOS PREVIOS. Se expide cdp con certificado de no existencia personal 26133 del 6 de abril 2021, solicitud sipse 58127, memorando con solicitud 20216020012383 del 9 de abril de 2021 y se recibe para trámite el 12 de abril de 2021.    26133 del06 abril 2021 SE EXPIDE CRP POR SOLICITUD CON RAD.N° 20216020013133 DE ABR.2.2021 SE RECIBE PARA TRAMITE EL 22 DE ABRIL REVISADO SIPSE Y SECOP II</t>
  </si>
  <si>
    <t>LA PRESTACIÓN DE SERVICIOS PROFESIONALES DE APOYO AL ÁREA DE GESTIÓN DE DESARROLLO LOCAL, EN LAS ACTIVIDADES RELACIONADAS CON LA EJECUCIÓN, SEGUIMIENTO DE LOS PROYECTOS RELACIONADOS CON REACTIVACIÓN ECONÓMICA, EMPRENDIMIENTO, TURISMO Y PATRIMONIO DE LA LOCALIDAD DE ENGATIVÁ. Se expide cdp con certificado de no existencia personal 26130 del 6 de abril 2021, solicitud sipse 58124, memorando con solicitud 20216020012523 del 9 de abril de 2021 y se recibe para trámite el 12 de abril 2021. SE EXPIDE CRP POR SOLICITUD CON RAD.N° 20216020013983 DE MAYO 03 2021 SE VERIFICA SECOP II Y SIPSE.</t>
  </si>
  <si>
    <t>PRESTAR LOS SERVICIOS DE APOYO A LA GESTIÓN LOCAL Y TERRITORIAL DE LOS TEMAS DE CONVIVENCIA CIUDADANA, DE CONFORMIDAD CON EL MARCO NORMATIVO APLICABLE PARA LA MATERIA. Se expide cdp con certificado de no existencia personal 25767 del 5 de marzo de 2021, solicitud sipse 54655, memorando con solicitud 20216020007833 del 8 de marzo de 2021 y se recibe para trámite el 9 de marzo de 2021. SE EXPIDE CRP POR SOLICITUD CON RAD.N° 20216020013873 DE ABRIL 30 2021 SE RECIBE PARA TRAMITE EL 03 DE MAYO 2021 VERIFICADO SECOP II Y SIPSE.</t>
  </si>
  <si>
    <t>PRESTAR LOS SERVICIOS DE APOYO A LA GESTIÓN LOCAL Y TERRITORIAL DE LOS TEMAS DE CONVIVENCIA CIUDADANA, DE CONFORMIDAD CON EL MARCO NORMATIVO APLICABLE PARA LA MATERIA. Se expide cdp con certificado de no existencia personal 25768 del 5 de marzo de 2021, solicitud sipse 54657, memorando con solicitud 20216020008003 del 8 de marzo de 2021 y se recibe para trámite el 9 de marzo de 2021. SE EXPIDE CRP POR SOLICITUD CON RAD.N° 20216020013883 DE ABRIL 30 2021 SE RECIBE PARA TRAMITE EL 03 DE MAYO 2021. VERIFICADO SECOP II Y SIPSE.</t>
  </si>
  <si>
    <t>SERVICIOS PROFESIONALES DE APOYO AL ÁREA DE GESTIÓN DE DESARROLLO LOCAL, EN LAS ACTIVIDADES RELACIONADAS CON LA OPTIMIZACIÓN DE LAS INTERFACES DE USUARIOS EN LOS DIFERENTES MEDIOS DIGITALES, QUE PERMITAN LA DIFUSIÓN DE LOS PROYECTOS DE INVERSIÓN DE LA ALCALDÍA LOCAL DE ENGATIVÁ. Se expide cdp con certificación de no existencia personal 26287 del 20 abril 2021, solicitud sipse 58461, memorando con solicitud 20216020013003 del 20 de abril de 2021 y se recibe para trámite el 21 de abril de 2021. SE EXPIDE CRP POR SOLICITUD CON RAD. N° 20216020013833 DE ABRIL 29 2021 VERIFICADO SECOP II Y SIPSE.</t>
  </si>
  <si>
    <t>LA PRESTACIÓN DE SERVICIOS TÉCNICOS DE APOYO AL ÁREA DE GESTIÓN DE DESARROLLO LOCAL, EN LAS ACTIVIDADES ADMINISTRATIVAS DE LOS PROYECTOS RELACIONADOS CON EL SECTOR DE INTEGRACIÓN SOCIAL QUE LE SEAN ASIGNADOS. Se expide cdp con certificado de no existencia personal 26142 del 06 de abril de 2021, solicitud sipse 58222, memorando con solicitud 20216020012513 del 9 de abril de 2021 y se recibe para trámite el 12 de abril de 2021. SE EXPIDE CRP POR SOLICITUD CON RAD.N° 20216020013893 ABRIL 30 2021 SE RECIBE PARA TRAMITE EL 05 DE MAYO 2021 VERIFICADO SECOP Y SIPSE.</t>
  </si>
  <si>
    <t>APOYAR AL ALCALDE (SA) LOCAL EN LA PROMOCIÓN&lt;(&gt;,&lt;)&gt; ACOMPAÑAMIENTO, COORDINACIÓN Y ATENCIÓN DE LAS INSTANCIAS DE COORDINACIÓN INTERINSTITUCIONALES Y LAS INSTANCIAS DE PARTICIPACIÓN LOCALES, ASÍ COMO LOS PROCESOS COMUNITARIOS EN LA LOCALIDAD. Se expide cdp con certificado de no existencia personal 26358 del 27 de abril 2021, solicitud sipse 58449, memorando con solicitud 20216020013703 del 28 de abril de 2021 y se recibe para trámite el 28 de abril de 2021. SE EXPIDE CRP POR SOLICITUD CON RAD. N° 20216020014103 05 DE MAYO 2021 VERIFICADO SECOP II Y SIPSE.</t>
  </si>
  <si>
    <t>PRESTACIÓN DE SERVICIOS DE APOYO TÉCNICO EN TOPOGRAFÍA EN LA EJECUCIÓN DE ACTIVIDADES DE OBRA CIVIL QUE CONLLEVEN AL MEJORAMIENTO Y ADECUACIÓN DEL ESPACIO PÚBLICO Y LA MALLA VIAL DE LA LOCALIDAD DE ENGATIVÁ. Se expide cdp con certificado de no existencia personal 26143 del 6 de abril 2021, solicitud sipse 58223, memorando con solicitud 20216020012393 del 9 de abril de 2021 y se recibe para trámite el 12 de abril de 2021. SE EXPIDE CRP POR SOLICITUD CON RAD: 20216020014763 DE MAYO 11 2021 SE RECIBE PARA TRAMITE EL 12 DE MAYO 2021 REVISADO SECOP Y SIPSE.</t>
  </si>
  <si>
    <t>LA PRESTACIÓN DE SERVICIOS PROFESIONALES DE APOYO AL ÁREA DE GESTIÓN DE DESARROLLO LOCAL, EN LAS ACTIVIDADES RELACIONADAS CON LA EJECUCIÓN&lt;(&gt;,&lt;)&gt; SEGUIMIENTO DE LOS PROYECTOS RELACIONADOS CON REACTIVACIÓN ECONÓMICA, EMPRENDIMIENTO, TURISMO Y PATRIMONIO DE LA LOCALIDAD DE ENGATIVÁ. Se expide cdp con certificado de no existencia personal 26460 del 5 de mayo 2021, solicitud sipse 58735, memorando con solicitud 20216020014113 del 6 de mayo de 2021 y se recibe para trámite el 10 de mayo de 2021. SE EXPIDE CRP POR SOLICITUD CON RAD:20216020015023 DE MAYO 13 2021 SE RECIBE PARA TRAMITE EL 18 DE MAYO 2021 VERIFICADO SECOP Y SIPSE.</t>
  </si>
  <si>
    <t>SUMINISTRO A MONTO AGOTABLE DE TÓNER Y/O UNIDADES DE IMAGEN PARA LAS DIFERENTES IMPRESORAS DE PROPIEDAD Y/O TENENCIA DE LA ALCALDÍA LOCAL DE ENGATIVÁ. Se expide cdp con solicitud sipse 58511, memorando con solicitud 20216020013313 del 23 de abril de 2021 y se recibe para trámite el 5 de mayo de 2021. SE EXPIDE CRP POR SOLICITUCF CON RADICADO N° 20216020016223 DE JUN SE EXPIDE CRP POR SOLICITUD CON RAD. N°20216020016223 JUNIO 02 DE 2021 SE RECIBE PARA TRAMITE VERICADO SECOP II Y SIPSE.</t>
  </si>
  <si>
    <t>PRESTAR LOS SERVICIOS INTEGRALES DE APOYO LOGÍSTICO Y DE PROMOCIÓN INSTITUCIONAL A MONTO AGOTABLE REQUERIDOS PARA EL FORTALECIMIENTO DE LA GESTIÓN INSTITUCIONAL LOCAL, EN TODOS LOS ESPACIOS, EVENTOS Y ACTIVIDADES QUE REALICE EL FONDO DE DESARROLLO LOCAL DE ENGATIVÁ PARA EL CUMPLIMIENTO DE LA GESTIÓN DE LA ADMINISTRACIÓN LOCAL. Se expide cdp con solicitud sipse 57747 y memorando con solicitud 20216020015103 del 18 de mayo de 2021 y se recibe para trámite el 18 de mayo de 2021. SE EXPIDE CRP POR SOLICITUD CON RAD.N° 20216020017723 JUNIO 22 2021 SE RECIBE PARA TRAMITE EL 23 DE JUNIO DE 2021 VERIFIACDO SECOP Y SIPSE.</t>
  </si>
  <si>
    <t>SUMINISTRO A MONTO AGOTABLE DE IMPLEMENTOS DE SEGURIDAD INDUSTRIAL Y UNIFORMES DE IDENTIFICACIÓN PARA EL PERSONAL CONTRATADO DIRECTAMENTE POR EL FONDO DE DESARROLLO LOCAL QUIENES APOYAN EN LA EJECUCIÓN DE ACTIVIDADES DE MANTENIMIENTO, ADECUACIÓN Y RECUPERACIÓN DE MALLA VIAL Y ESPACIO PÚBLICO DE LA LOCALIDAD DE ENGATIVÁ. Se expide cdp solicitud sipse 59026, memorando con solicitud 20216020015563 del 21 de mayo de 2021 y se recibe para trámite el 24 de mayo de 2021. SE EXPIDE CRP POR SOLICITUD CON RAD.N° 20216020017673 DE JUNIO 21 2021 SE RECIBE PARA TRÁMITE EL 22 DE JUNIO 2021 VERIFICADO SECOP II Y SIPSE.</t>
  </si>
  <si>
    <t>PRESTAR LOS SERVICIOS PARA REALIZAR LA TOMA FÍSICA DE INVENTARIOS DE BIENES MUEBLES E INMUEBLES Y EL AVALÚO DE LOS BIENES CLASIFICADOS COMO PROPIEDAD PLANTA Y EQUIPO, INVENTARIOS Y BIENES DE USO PÚBLICO A CARGO DEL FONDO DE DESARROLLO LOCAL DE ENGATIVÁ. Se expide cpd con solicitud sipse 57746 y memorando con solicitud 20216020015433 del 19 de mayo de 2021 y se recibe para trámite el 20 de mayo. SE EXPIDE CRP POR SOLICITUD CON RAD. N°20216020022183 AGO 30 2021 SE RECIBE PARA TRÁMITE EL 31 DE AGOSTO 2021 VERIFICADO SECOP II.</t>
  </si>
  <si>
    <t>SUMINISTRO DE MATERIALES DE CONSTRUCCIÓN, HERRAMIENTAS Y FERRETERÍA EN GENERAL, A MONTO AGOTABLE, PARA EL MANTENIMIENTO Y/O REHABILITACIÓN, DE LA MALLA VIAL Y EL ESPACIO PÚBLICO A CARGO DEL FONDO DE DESARROLLO LOCAL DE ENGATIVÁ. Se expide cdp con solicitud sipse 58602, solicitud memorando 20216020011213 del 25 de abril y se recibe para trámite el 26 de abril de 2021. Se expide Crp con solicitud memorando 20216020031263 del 26 de octubre de 2021 y se recibe para trámite el 28 de octubre, verificado sipse y SECOP II.</t>
  </si>
  <si>
    <t>ADICIÓN AL CONTRATO 327 DE 2021 "SUMINISTRO DE MATERIALES DE CONSTRUCCIÓN, HERRAMIENTAS Y FERRETERÍA EN GENERAL, A MONTO AGOTABLE, PARA EL MANTENIMIENTO Y/O REHABILITACIÓN, DE LA MALLA VIAL Y EL ESPACIO PÚBLICO A CARGO DEL FONDO DE DESARROLLO LOCAL DE ENGATIVÁ". Se expide cdp con solicitud sipse 70089 y con memorando 20216020035663 del 28 de diciembre de 2021 y se recibe para trámite el 28 de diciembre 2021. SE EXPIDE CRP POR SOLICITUD CON RAD. N° 20216020036013 DEL 29.12.2021</t>
  </si>
  <si>
    <t>REALIZAR EL MANTENIMIENTO PREVENTIVO Y CORRECTIVO DE LOS EQUIPOS DE CÓMPUTO, SERVIDORES, UPS, IMPRESORAS, ESCÁNERES, VIDEO BEAM, RED TELEFONICA Y DEMÁS EQUIPOS DE PROPIEDAD DE LA ALCALDÍA LOCAL DE ENGATIVÁ, INCLUYENDO EL SUMINISTRO DE REPUESTOS Y MANO DE OBRA. Se expide cdp con solicitud sipse 58979, solicitud memorando 20216020015403 del 19 de mayo de 2021 y se recibe para trámite el 20 de mayo de 2021. SE EXPIDE CRP POR SOLICITUD CON RAD. N° 20216020019973 21-07-2021 RECIBIDO PARA TRAMITE EL 23 DE JULIO 2021.</t>
  </si>
  <si>
    <t>PRESTACIÓN DE SERVICIOS AUXILIARES EN LA CONDUCCIÓN DE LOS VEHÍCULOS DE CARGA PESADA, VOLQUETAS SENCILLA O DOBLE TROQUE, VEHÍCULO ARTICULADO, CAMIÓN Y VEHÍCULOS EN GENERAL DE PROPIEDAD Y/O TENENCIA DEL FONDO DE DESARROLLO LOCAL DE ENGATIVÁ. Se expide cdp con certificado de no existencia personal 26770 del 22 de junio de 2021, solicitud sipse 59396, memorando con solicitud 20216020017923 del 24 de junio de 2021 y se recibe para trámite el 24 de junio de 2021. SE EXPIDE CRP POR SOLICITUD CON RAD. N° 20216020020113 DE JULIO 27 2021 EN REEMPLAZO DEL CRP N° 852 DE JUNIO 28 DE 2021.</t>
  </si>
  <si>
    <t>LA PRESTACIÓN DE SERVICIOS TÉCNICOS DE APOYO LOGÍSTICO AL ÁREA DE GESTIÓN DE DESARROLLO LOCAL, EN LAS ACTIVIDADES CULTURALES QUE SE REQUIERAN EN LA LOCALIDAD DE ENGATIVÁ. Se expide cdp con certificado de no existencia personal 26202 del 13 abril 2021, solicitud sipse 58218, memorando con solicitud 20216020012683 del 14 de abril de 2021 y se recibe para trámite el 20 de abril de 2021. SE EXPIDE CRP POR SOLICITUD CON RAD. N° 20216020016573 DE 09062021 SE RECIBE PARA TRAMITE EL 11 DE JUNIO 2021.</t>
  </si>
  <si>
    <t>PRESTAR EL SERVICIO A MONTO AGOTABLE DE MANTENIMIENTO PREVENTIVO Y CORRECTIVO DE LOS VEHÍCULOS LIVIANOS, PESADOS, MAQUINARIA AMARILLA Y MAQUINARIA MENOR DE PROPIEDAD Y/O TENENCIA DEL FDLE CON SUMINISTRO DE REPUESTOS, LLANTAS, INSUMOS Y MANO DE OBRA. Se expide cdp con solicitud sipse 59376, memorando con solicitud 20216020016653 del 10 de junio de 2021 y se recibe para trámite el 10 de junio de 2021. SE EXPIDE CRP POR SOLICITUD CON RAD.N° 20216020023293 SEPT.15.2021 SE RECIBE PARA TRAMITE EL 16 DE SEPT. 2021.</t>
  </si>
  <si>
    <t>PRESTACIÓN DE SERVICIOS A MONTO AGOTABLE PARA LA ADQUISICION DE PUBLICIDAD EXTERIOR, DISEÑO Y APLICACIÓN DE MARCAS EN MERCHANDISING Y MANUAL CORPORATIVO PARA LA ALCALDÍA LOCAL DE ENGATIVÁ. Se expide cdp con solicitud sipse 57930 y memorando con solicitud 20216020015993 del 31 de mayo de 2021 y se recibe para trámite el 31 de mayo de 2021. SE EXPIDE CRP POR SOLICITUD CON RAD. N° 20216020020053 JUL 23 2021 SE RECIBE PARA TRÁMITE EL 26 DE JULIO 2021.</t>
  </si>
  <si>
    <t>PRESTACIÓN DE SERVICIOS DE APOYO EN LA EJECUCIÓN DE ACTIVIDADES AUXILIARES DE OBRA CIVIL, QUE CONLLEVEN AL MEJORAMIENTO Y ADECUACIÓN DEL ESPACIO PÚBLICO Y MALLA VIAL DE LA LOCALIDAD DE ENGATIVÁ. Se expide cdp con certificado de no existencia personal 26377 del 28 abril 2021, solicitud sipse 58605, memorando con solicitud 20216020013663 con fecha del 28 de abril de 2021 y se recibe para trámite el 3 de mayo de 2021. SE EXPIDE CRP POR SOLICITUD CON RAD. N° 20216020017473 18-06-2021 SE RECIBE PARA TRAMITE EL 21 DE JUNIO 2021 VERIFICADO SECOP II.</t>
  </si>
  <si>
    <t>PRESTACIÓN DE SERVICIOS DE APOYO EN LA EJECUCIÓN DE ACTIVIDADES AUXILIARES DE OBRA CIVIL, QUE CONLLEVEN AL MEJORAMIENTO Y ADECUACIÓN DEL ESPACIO PÚBLICO Y MALLA VIAL DE LA LOCALIDAD DE ENGATIVÁ. Se expide cdp con certificado de no existencia personal 26377 del 28 abril 2021, solicitud sipse 58605, memorando con solicitud 20216020013653 con fecha del 28 de abril de 2021 y se recibe para trámite el 3 de mayo de 2021. SE EXPIDE CRP POR SOLICITUD CON RAD. N° 20216020017123 15-06-2021 SE RECIBE PARA TRAMITE EL 21 DE JUNIO DE 2021 VERIFICADO SECOP II.</t>
  </si>
  <si>
    <t>PRESTACIÓN DE SERVICIOS DE APOYO EN LA EJECUCIÓN DE ACTIVIDADES AUXILIARES DE OBRA CIVIL, QUE CONLLEVEN AL MEJORAMIENTO Y ADECUACIÓN DEL ESPACIO PÚBLICO Y MALLA VIAL DE LA LOCALIDAD DE ENGATIVÁ. Se expide cdp con certificado de no existencia personal 26377 del 28 abril 2021, solicitud sipse 58605, memorando con solicitud 20216020013633 con fecha del 28 de abril de 2021 y se recibe para trámite el 3 de mayo de 2021. SE EXPIDE CRP POR SOLICITUD CON RAD. N° 202160200174783 DE 18-06-2021 SE RECIBE PARA TRAMITE JUNIO 21 DE 2021 VERIFICADO SECOP II.</t>
  </si>
  <si>
    <t>PRESTACIÓN DE SERVICIOS DE APOYO EN LA EJECUCIÓN DE ACTIVIDADES AUXILIARES DE OBRA CIVIL, QUE CONLLEVEN AL MEJORAMIENTO Y ADECUACIÓN DEL ESPACIO PÚBLICO Y MALLA VIAL DE LA LOCALIDAD DE ENGATIVÁ. Se expide cdp con certificado de no existencia personal 26377 del 28 abril 2021, solicitud sipse 58605, memorando con solicitud 20216020013623 con fecha del 28 de abril de 2021 y se recibe para trámite el 3 de mayo de 2021. SE EXPIDE CRP POR SOLICITUD CON RAD. N°20216020017503 DE 18-06-2021 SE RECIBE PARA TRAMITE EL 21 DE JUNIO DE 2021 VERIFICADO SECOP II.</t>
  </si>
  <si>
    <t>Aunar esfuerzos técnicos, administrativos, jurídicos y financieros entre la Secretaría de Educación del Distrito y los Fondos de Desarrollo Local que hacen parte del Distrito Capital, para la implementación de un nuevo modelo inclusivo, eficiente y flexible para el acceso y la permanencia de las y los jóvenes egresados de instituciones de educación media a programas de educación superior. Se expide cdp con solicitud sipse 59486, solicitud memorando 20216020017133 del 15 de junio de 2021 y se recibe para trámite el 15 de junio de 2021. SE EXPIDE CRP POR SOLICITUD CON RAD. N° 20216020017343 DE JUN.28.2021 CON DOS COMPONENTES "APOYO EDUCACIÓN SUPERIOR" Y "SOSTENIMIENTO".</t>
  </si>
  <si>
    <t>PRESTAR LOS SERVICIOS PROFESIONALES ÁREA DE GESTIÓN POLICIVA JURÍDICA Y/O ÁREA DE GESTIÓN DE DESARROLLO LOCAL, EN TEMAS DE SEGURIDAD, PREVENCIÓN Y CONVIVENCIA CIUDADANA EN LA LOCALIDAD, DE CONFORMIDAD CON EL MARCO NORMATIVO APLICABLE PARA LA MATERIA. Se expide cdp con certificado de no existencia personal 26657 del 01 junio 2021, solicitud sipse 59129, memorando con solicitud 20216020016243 del 2 de junio de 2021 y se recibe para trámite el 8 de junio de 2021. SE EXPIDE CRP POR SOLICITUD CON RAD. N° 20216020018963 DE 07072021 VERIFICADO SECOP Y SIPSE.</t>
  </si>
  <si>
    <t>PRESTACIÓN DE SERVICIOS DE APOYO EN LA EJECUCIÓN DE ACTIVIDADES AUXILIARES DE OBRA CIVIL, QUE CONLLEVEN AL MEJORAMIENTO Y ADECUACIÓN DEL ESPACIO PÚBLICO Y MALLA VIAL DE LA LOCALIDAD DE ENGATIVÁ. Se expide cdp con certificado de no existencia personal 26377 del 28 abril 2021, solicitud sipse 58605, memorando con solicitud 20216020013643 con fecha del 28 de abril de 2021 y se recibe para trámite el 3 de mayo de 2021. SE EXPIDE CRP POR SOLICITUD CON RAD. N°20216020018173 DE 25062021 SE RECIBE PARA TRÁMITE JUNIO 28 DE 2021. SIPSE PENDIENTE.</t>
  </si>
  <si>
    <t>PRESTACIÓN DE SERVICIOS AUXILIARES EN LA CONDUCCIÓN DE LOS VEHÍCULOS DE CARGA PESADA, VOLQUETAS SENCILLA O DOBLE TROQUE, VEHÍCULO ARTICULADO, CAMIÓN Y VEHÍCULOS EN GENERAL DE PROPIEDAD Y/O TENENCIA DEL FONDO DE DESARROLLO LOCAL DE ENGATIVÁ. Se expide cdp con certificado de no existencia personal 26770 del 22 de junio de 2021, solicitud sipse 59396, memorando con solicitud 20216020017933 del 24 de junio de 2021 y se recibe para trámite el 24 de junio de 2021. SE EXPIDE CRP POR SOLICITUD CON RAD. N° 20216020018233 DE 28-06-2021 PENDIENTE SIPSE.</t>
  </si>
  <si>
    <t>REALIZAR PROCESOS DE INTEGRACIÓN Y FORMACIÓN DEPORTIVA A LOS HABITANTES DE LA LOCALIDAD DE ENGATIVÁ. Se expide cdp con solicitud sipse 59809 y memorando con solicitud 20216020017973 del 24 de junio de 2021 y se recibe para trámite el 25 de junio de 2021. SE EXPIDE CRP POR SOLICITUD CON RAD.N° 20216020020163 DE JULIO 27 2021 SE RECIBE PARA TRÁMITE EL 30 DE JULIO 2021 VERIFICADO SECOP II Y SIPSE.</t>
  </si>
  <si>
    <t>LA PRESTACIÓN DE SERVICIOS PROFESIONALES, AL ÁREA DE GESTIÓN DE DESARROLLO LOCAL, REALIZANDO SEGUIMIENTO A LAS ACTIVIDADES RELACIONADAS CON LA SUPERVISIÓN Y/O LIQUIDACION DE CONTRATOS Y/O CONVENIOS QUE LE SEAN DESIGNADOS Y DEMÁS ACTIVIDADES QUE SE REQUIERAN. Se expide cdp con certificado de no existencia personal 26884 del 29 junio 2021, solicitud sipse 59816, memorando con solicitud 20216020018643 del 30 de junio y se recibe para trámite el 1 de julio de 2021. SE EXPIDE CRP POR SOLICITUD CON RAD N° 20216020019573 DE JULIO 13 2021.</t>
  </si>
  <si>
    <t>LA PRESTACIÓN DE SERVICIOS TÉCNICOS DE APOYO AL ÁREA DE GESTIÓN DE DESARROLLO LOCAL, EN LAS ACTIVIDADES ADMINISTRATIVAS DE LOS PROYECTOS RELACIONADOS CON EL SECTOR DE INTEGRACIÓN SOCIAL QUE LE SEAN ASIGNADOS. Se expide CDP con certificado de No existencia de personal 27074 del 13 de julio de 2021&lt;(&gt;,&lt;)&gt; solicitud SIPSE 59956&lt;(&gt;,&lt;)&gt; memorando con solicitud 20216020019883 con fecha del 21 de julio de 2021 y se recibe para trámite el 22 de julio de 2021. SE EXPIDE CRP POR SOLICTUD CON RAD. N° 20216020021683 DE AGO 19.2021 SE RECIBE PARA TRAMITE EL 20 DE AGOSTO VERIFICADO SIPSE.</t>
  </si>
  <si>
    <t>ADQUIRIR EL SEGURO DE VIDA GRUPO PARA LOS EDILES DEL FONDO DE DESARROLLO LOCAL DE ENGATIVÁ. Se expide cdp con solicitud sipse 60740 y con solicitud memorando 20216020020253 del 29 de julio de 2021 y se recibe para trámite el 30 de julio de 2021. SE EXPIDE CRP POR SOLICITUD CON RAD. N° 20216020021963 AGO.24.2021 VERIFICADO SIPSE.</t>
  </si>
  <si>
    <t>PRESTACIÓN DE SERVICIOS DE APOYO EN LA EJECUCIÓN DE ACTIVIDADES AUXILIARES DE OBRA CIVIL, QUE CONLLEVEN AL MEJORAMIENTO Y ADECUACIÓN DEL ESPACIO PÚBLICO Y MALLA VIAL DE LA LOCALIDAD DE ENGATIVÁ. Se expide CDP con certificado de No existencia de personal 27120 del 16 de julio de 2021, solicitud SIPSE 60060, memorando con solicitud 20216020019923 del 21 de julio de 2021 y se recibe para trámite el 22 de julio de 2021. SE EXPIDE CRP POR SOLICITUD CON RAD. N° 20216020021353 DE AGO.11.2021 SE RECIBE PARA TRAMITE EL 11 DE AGO.2021.</t>
  </si>
  <si>
    <t>PRESTACIÓN DE SERVICIOS DE APOYO TÉCNICO EN TOPOGRAFÍA EN LA EJECUCIÓN DE ACTIVIDADES DE OBRA CIVIL QUE CONLLEVEN AL MEJORAMIENTO Y ADECUACIÓN DEL ESPACIO PÚBLICO Y LA MALLA VIAL DE LA LOCALIDAD DE ENGATIVÁ. Se expide cdp con certificado de no existencia personal 26772 del 22 de junio de 2021, memorando con solicitud 20216020017943 del 24 de junio de 2021 y se recibe para trámite el 24 de junio de 2021. SE EXPIDE CRP POR SOLICITUD CON RAD.N°20216020021363 AGO.11.2021 SE RECIBE PARA TRÁMITE EL 13 DE AGO. 2021.</t>
  </si>
  <si>
    <t>PRESTACIÓN DE SERVICIOS DE APOYO EN LA EJECUCIÓN DE ACTIVIDADES AUXILIARES DE OBRA CIVIL, QUE CONLLEVEN AL MEJORAMIENTO Y ADECUACIÓN DEL ESPACIO PÚBLICO Y MALLA VIAL DE LA LOCALIDAD DE ENGATIVÁ. Se expide CDP con certificado de No existencia de personal 27120 del 16 de julio de 2021, solicitud SIPSE 60060, memorando con solicitud 20216020019913 del 21 de julio de 2021 y se recibe para trámite el 22 de julio de 2021. SE EXPIDE CRP POR SOLICITUD CON RAD N° 20216020021373 DE 11-08-2021 VERIFICADO SIPSE.</t>
  </si>
  <si>
    <t>PRESTACIÓN DE SERVICIOS DE APOYO EN LA ADMINISTRACIÓN DE ESCENARIOS DEPORTIVOS QUE SEAN DE PROPIEDAD O RESPONSABILIDAD DE LA ALCALDÍA LOCAL DE ENGATIVÁ. Se expide cdp con certificado de no existencia personal 27305 del 2 de agosto 2021, solicitud sipse 60483, memorando con solicitud 20216020020603 del 4 de agosto de 2021 y se recibe para trámite el 5 de agosto de 2021. SE EXPIDE CRP POR SOLICITUD CON RAD. N° 20216020021523 DE AGO 13 2021 SE RECIBE PARA TRAMITE EL 18 DE AGOSTO 2021 VERIFICADO SIPSE.</t>
  </si>
  <si>
    <t>PRESTAR LOS SERVICIOS PROFESIONALES PARA APOYAR JURÍDICAMENTE LAS RESPUESTAS A LAS SOLICITUDES RADICADAS POR LOS ENTES DE CONTROL Y TEMAS RELACIONADOS CON PLANES DE MEJORAMIENTO. Se expide cdp con certificado de no existencia personal 27436 del 10 de agosto 2021, solicitud sipse 60844, memorando con solicitud 20216020021293 del 11 de agosto de 2021 y se recibe para trámite el 11 de agosto de 2021. SE EXPIDE CRP POR SOLICITUD CON RAD. N°20216020021513 AGO.13.2021 SE RECIBE PARA TRAMITE EL 18 DE AGOSTO VERIFICADO SIPSE.</t>
  </si>
  <si>
    <t>LA PRESTACIÓN DE SERVICIOS PROFESIONALES, AL ÁREA DE GESTIÓN DE DESARROLLO LOCAL, REALIZANDO SEGUIMIENTO A LAS ACTIVIDADES RELACIONADAS CON LA SUPERVISIÓN Y/O LIQUIDACION DE CONTRATOS Y/O CONVENIOS QUE LE SEAN DESIGNADOS Y DEMÁS ACTIVIDADES QUE SE REQUIERAN. Se expide cdp con certificado de no existencia personal 27437 del 10 de agosto de 2021, solicitud sipse 60922, memorando con solicitud 20216020021283 del 11 de agosto de 2021 y se recibe para trámite el 11 de agosto de 2021. SE EXPIDE CRP POR SOLICITUD CON RAD. N°20216020021913 AGO.24-2021 CASO HOLA PARA SIPSE.</t>
  </si>
  <si>
    <t>COORDINA, LIDERA Y ASESORA LOS PLANES Y ESTRATEGIAS DE COMUNICACIÓN INTERNA Y EXTERNA PARA LA DIVULGACIÓN DE LOS PROGRAMAS, PROYECTOS Y ACTIVIDADES DE LA ALCALDÍA LOCAL. Se expide CDP con certificado de No existencia de personal 27586 del 18 de agosto de 2021, solicitud SIPSE 60994, memorando con solicitud 20216020021663 del 19 de agosto de 2021 y se recibe para trámite el 20 de agosto de 2021. SE EXPIDE CRP POR SOLICITUD CON RAD. N° 20216020021773 AGO.20.2021 SE RECIBE PARA TRAMITE EL 24 DE AGO.2021 VERIFICADO SIPSE.</t>
  </si>
  <si>
    <t>APOYAR ADMINISTRATIVA Y ASISTENCIALMENTE A LAS INSPECCIONES DE POLICÍA DE LA LOCALIDAD. Se expide CDP con certificado de No existencia de personal 27530 del 13 de agosto de 2021, solicitud SIPSE 60993, memorando con solicitud 20216020021643 del 19 de agosto de 2021 y se recibe para trámite el 20 de agosto de 2021. SE EXPIDE CRP POR SOLICITUD CON RAD. N° 2021602022103 DE AGO.26.2021 SE RECIBE PARA TRÁMITE EL 27 DE AGO.2021 SE VERIFICA SISPSE.</t>
  </si>
  <si>
    <t>PRESTACIÓN DE SERVICIOS DE APOYO EN LA EJECUCIÓN DE ACTIVIDADES AUXILIARES DE OBRA CIVIL, QUE CONLLEVEN AL MEJORAMIENTO Y ADECUACIÓN DEL ESPACIO PÚBLICO Y MALLA VIAL DE LA LOCALIDAD DE ENGATIVÁ. Se expide CDP con certificado de No existencia de personal 27120 del 16 de julio de 2021, solicitud SIPSE 60060, memorando con solicitud 20216020019903 del 21 de julio de 2021 y se recibe para trámite el 22 de julio de 2021. SE EXPIDE CRP POR SOLICITUD CON RAD.N°20216020022293 02 DE SEPT SE RECIBE PARA TRÁMITE EL 03 DE SEPT 2021 VERIFICADO SIPSE.</t>
  </si>
  <si>
    <t>REALIZAR ACCIONES QUE FORTALEZCAN LA PROMOCIÓN DEL BUEN TRATO, LA PREVENCIÓN DE LA VIOLENCIA INTRAFAMILIAR, VIOLENCIA SEXUAL, VIOLENCIA DE GÉNERO EN LA LOCALIDAD DE ENGATIVÁ. Se expide cdp con solicitud sipse 61689 y memorando 20216020022273 del 1o de septiembre de 2021 y se recibe para trámite el 2 de septiembre de 2021. SE EXPIDE CRP POR SOLICITU CON RAD.N° 20216020034463 DE 16 DE DIC.2021 sE RECIBE PARA TRAMITE EL 20 DE DIC -2021.</t>
  </si>
  <si>
    <t>REALIZAR A MONTO AGOTABLE LA INTERVENCIÓN A ELEMENTOS QUE COMPRENDEN EL ESPACIO PÚBLICO PEATONAL, INCLUYENDO PARQUES VECINALES Y/O DE BOLSILLO EN LA LOCALIDAD DE ENGATIVÁ. Se expide cdp solicitud sipse 59647, memorando con solicitud 20216020017593 del 18 de junio de 2021 y se recibe para trámite el 18 de junio de 2021. SE EXPIDE CRP POR SOLICITUD CON RAD N° 20216020034663 DE DIC 20 -2021 SE RECIBE PARA TRAMITE EL 22 DE DIC 2021.</t>
  </si>
  <si>
    <t>PRESTAR LOS SERVICIOS PARA EL FORTALECIMIENTO DE LAS ACCIONES RELACIONADAS CON LA PROTECCIÓN, ATENCIÓN Y CUIDADO ANIMAL EN LA LOCALIDAD DE ENGATIVÁ. Se expide cdp con solicitud sipse 61952 y memorando con solicitud 20216020022523 del 7 de septiembre de 2021 y se recibe para trámite el 8 de septiembre de 2021. SE EXPIDE CRP POR SOLICITUD CON RAD. N° 20216020031363 DE OCT.28.2021 SE RECIBE PARA TRÁMITE EL 29 DE OCT.2021.</t>
  </si>
  <si>
    <t>LA PRESTACIÓN DE SERVICIOS TÉCNICOS DE APOYO LOGÍSTICO AL ÁREA DE GESTIÓN DE DESARROLLO LOCAL, EN LOS EVENTOS Y DEMÁS ACTIVIDADES QUE SE REALICEN EN LA LOCALIDAD DE ENGATIVÁ. Se expide cdp con certificado de no existencia personal 27933 del 09 de septiembre de 2021, solicitud sipse 61820, memorando con solicitud 20216020022893 del 10 de septiembre de 2021 y se recibe para trámite el 10 de septiembre de 2021. SE EXPIDE CRP POR SOLICITUD CON RAD. N°20216020023953 DE SEPT.20.2021 RECIBIDO PARA TRÁMITE SEP.21.2021 VERIFICADO SIPSE Y SECOP II.</t>
  </si>
  <si>
    <t>ADQUISICIÓN DE UN DESFIBRILADOR EXTERNO AUTOMÁTICO (DEA) CON ACCESORIOS, INCLUIDA LA TRANSFERENCIA DE CONOCIMIENTO. Se expide cdp con solicitud sipse 60401 y con memorando 20216020019723 del 19 de julio de 2021 y se recibe para trámite el 22 de julio de 2021. Se expide crp por solicitud con radicado 20216020028163 del 11 de octubre de 2021 y se recibe para trámite el 13 de octubre, revisado Secop II y sipse.</t>
  </si>
  <si>
    <t>PRESTAR LOS SERVICIOS PARA REALIZAR EL DISEÑO E IMPLEMENTACIÓN DE PROYECTOS QUE APORTEN PARA EL DESARROLLO INTEGRAL DE LA PRIMERA INFANCIA Y LA RELACIÓN ESCUELA, FAMILIA Y COMUNIDAD. Se expide cdp con solicitud memorando 20216020025063 del 27 de septiembre de 2021, con sipse en caso hola y se recibe para trámite el 28 de septiembre. SE EXPIDE CRP POR SOLICITUD CON RAD N° 20216020034673 DE DIC 20-2021 SE RECIBE PARA TRAMITE EL 22 DE DIC 2021.</t>
  </si>
  <si>
    <t>PRESTACIÓN DE SERVICIOS AUXILIARES EN LA CONDUCCIÓN DE LOS VEHÍCULOS DE CARGA PESADA, PRINCIPALMENTE LA MOTONIVELADORA Y/O RETROEXCAVADORA Y/O TBR DE PROPIEDAD Y/O TENENCIA DEL FONDO DE DESARROLLO LOCAL DE ENGATIVÁ. Se expide cdp con certificado de no existencia personal 27915 del 8 de septiembre de 2021, solicitud sipse 61831, memorando con solicitud 20216020022993 del 13 de septiembre de 2021 y se recibe para trámite el 14 de septiembre de 2021. SE EXPIDE CRP POR SOLICTUD CON RAD. N° 20216020026573 DE OCT.04-2021 SE RECIBE PARA TRÁMITE EL 08 DE OCT.2021. VERIFICADO SECOP II Y SIPSE.</t>
  </si>
  <si>
    <t>LA PRESTACIÓN DE SERVICIOS PROFESIONALES ESPECIALIZADOS DE APOYO AL DESPACHO DE LA ALCALDESA LOCAL EN TEMAS JURÍDICOS, RENDICIÓN DE CONCEPTOS JURÍDICOS, PROYECCIÓN, ELABORACIÓN Y REVISIÓN DE ACTOS ADMINISTRATIVOS Y DOCUMENTOS RELACIONADOS CON LAS ACTUACIONES ADMINISTRATIVAS QUE SE GENERAN Y QUE LE SEAN REQUERIDOS. Se expide cdp con certificado de no existencia personal 27956 del 10 de septiembre de 2021, solicitud sipse 61955, memorando con solicitud 20216020023013 del 13 de septiembre de 2021 y se recibe para trámite el 14 de septiembre de 2021. SE EXPIDE CRP POR SOLICITUD CON RAD. N° 20216020026583 DE 04-10-2021 SE RECIBE PARA TRAMITE EL 05-10-2021 VERIFICADO SECOP II Y SIPSE.</t>
  </si>
  <si>
    <t>PRESTAR LOS SERVICIOS PARA REALIZAR LAS ACCIONES NECESARIAS PARA EL FORTALECIMIENTO DE ESPACIOS COMUNITARIOS (CASA DE LA JUVENTUD, JARDINES INFANTILES, CENTROS AMAR, SALONES COMUNALES, ETC) DE LA LOCALIDAD DE ENGATIVÁ. Se expide cdp con solicitud sipse 63050, con solicitud memorando 20216020026723 del 5 de octubre de 2021 y se recibe para trámite el 5 de octubre de 2021. SE EXPIDE CRP POR SOLICITUD CON RAD. N° 20216020035403 DIC-27-2021 SE RECIBE PARA TRAMITE EN DIC-28-2021.</t>
  </si>
  <si>
    <t>REALIZAR LA INTERVENTORÍA TÉCNICA, ADMINISTRATIVA, LEGAL, AMBIENTAL Y FINANCIERA AL CONTRATO CUYO OBJETO ES: REALIZAR A MONTO AGOTABLE LA INTERVENCIÓN A ELEMENTOS QUE COMPRENDEN EL ESPACIO PÚBLICO PEATONAL, INCLUYENDO PARQUES VECINALES Y/O DE BOLSILLO EN LA LOCALIDAD DE ENGATIVÁ. Se expide cdp con solicitud sipse 63234 y solicitud memorando 20216020027613 del 8 de octubre de 2021 y se recibe para trámite el 8 de octubre de 2021. SE EXPIDE CRP POR SOLICITUD CON RAD. N° 20216020035893 DIC 30 DE 2021 SE RECIBE PARA TRAMITE EL 31.12.2021. SE EXPIDE A UNO DE LOS COMPONENTESDEL CONOSRCIO INTERPARQUES DADO QUE NO NO LE FUE POSIBLE OBTENER LA CITAEN DIAN PARA LA EXPEDICIÓN DEL NIT. SE REEMPLZA UNA VEZ SE TENGA EN FIRME.</t>
  </si>
  <si>
    <t>PRESTACIÓN DE SERVICIOS AUXILIARES EN LA CONDUCCIÓN DE LOS VEHÍCULOS DE CARGA PESADA, VOLQUETAS SENCILLA O DOBLE TROQUE, VEHÍCULO ARTICULADO, CAMIÓN Y VEHÍCULOS EN GENERAL DE PROPIEDAD Y/O TENENCIA DEL FONDO DE DESARROLLO LOCAL DE ENGATIVÁ. Se expide cdp con certificado de no existencia personal 28028 del 17 de septiembre de 2021, solicitud sipse 62370, memorando con solicitud 20216020023993 del 21 de septiembre de 2021 y se recibe para trámite el 21 de septiembre de 2021. SE EXPIDE CRP POR SOLICITID CON RAD.N° 20216020030493 DE OCT.25-2021</t>
  </si>
  <si>
    <t>LA PRESTACIÓN DE SERVICIOS TÉCNICOS DE APOYO LOGÍSTICO AL ÁREA DE GESTIÓN DE DESARROLLO LOCAL, EN LOS EVENTOS QUE SE REALICEN EN LA LOCALIDAD DE ENGATIVÁ. Se expide cdp con certificado de no existencia personal 27932 del 9 de septiembre de 2021, solicitud sipse 61815, memorando con solicitud 20216020022903 del 10 de septiembre de 2021 y se recibe para trámite el 10 de septiembre de 2021. SE EXPIDE CRP POR SOLICITUD CON RAD. N° 20216020029383 DE 14-10-2021 VERIFICADO SECOP II Y SIPSE.</t>
  </si>
  <si>
    <t>Prestar los servicios para desarrollar una estrategia de fortalecimiento de construcción, memoria, reparación integral a víctimas, paz y reconciliación y fortalecimiento de las acciones comunales y comunitarias que propendan por el fomento de la participación y la construcción de su territorio en la localidad de Engativá. Se expide cdp con solicitud sipse 63233, solicitud memorando 20216020027553 del 8 de octubre de 2021 y se recibe para trámite el 8 de octubre de 2021. SE EXPIDE CRP POR SOLICITUD CON RAD. N° 20216020035413 DIC-27-2021 SE RECIBE PARA TRAMITE EN DIC-28-2021.</t>
  </si>
  <si>
    <t>REALIZAR A MONTO AGOTABLE EL MANTENIMIENTO Y/O REPARACIONES LOCATIVAS DE LOS SALONES COMUNALES UBICADOS EN LA LOCALIDAD DE ENGATIVÁ BOGOTA D.C. Se expide cdp con solicitud sipse 63236, solicitud memorando 20216020027603 del 8 de octubre de 2021 y se recibe para trámite el 8 de octubre de 2021. SE EXPIDE CRP POR SOLICITUD CON RAD. N° 20216020035303 DIC-27-2021 SE RECIBE PARA TRAMITE EN DIC-28-2021.</t>
  </si>
  <si>
    <t>REALIZAR A MONTO AGOTABLE EL MANTENIMIENTO, SEMBRADO DE ÁRBOLES, LABORES DE JARDINERÍA Y RESTAURACIÓN ECOLÓGICA EN LA LOCALIDAD DE ENGATIVÁ. Se expide cdp con solicitud sipse 63413, con memorando 20216020029263 del 14 de octubre de 2021 y se recibe para trámite el 15 de octubre de 2021. SE EXPIDE CRP POR SOLICITUD CON RAD N° 20216020035063 DE DIC 23-2021 SE RECIBE PARA TRAMITE EL 23 DE DIC 2021.</t>
  </si>
  <si>
    <t>CONTRATAR POR PRECIOS UNITARIOS Y A MONTO AGOTABLE, EL SUMINISTRO E INSTALACION DE LOS ELEMENTOS NECESARIOS PARA LA ADECUACION Y/O MANTENIMIENTO DE LA RED ELECTRICA DEL EDIFICIO CALE DEL FONDO DE DESARROLLO LOCAL DE ENGATIVA, INCLUYE COMPLEMENTACIÓN Y/O AJUSTE DE LOS DISEÑOS. Se expide cdp con solicitud sipse 63442, memorando solicitud 20216020029733 del 15 de octubre de 2021 y se recibe para trámite el 15 de octubre. SE EXPIDE CRP POR SOLICITUD CON RAD. N° 20216020036003 DEL 30.12.2021</t>
  </si>
  <si>
    <t>PRESTAR LOS SERVICIOS PARA LA REALIZACIÓN DE EVENTOS RECREATIVOS, DEPORTIVOS Y CULTURALES EN LA LOCALIDAD DE ENGATIVÁ. Se expide con solicitud sipse 63503, con solicitud memorando 20216020030023 del 19 de octubre y se recibe para trámite el 19 de octubre de 2021. SE EXPIDE CRP POR SOLICITUD CON RAD N° 20216020034593 DE DIC 20-2021 SE RECIBE PARA TRAMITE EL 22 DE DIC 2021.</t>
  </si>
  <si>
    <t>PRESTAR LOS SERVICIOS PARA REALIZAR LAS ACCIONES NECESARIAS PARA EL FORTALECIMIENTO DE LA GESTIÓN SOCIAL EN LA DIVULGACIÓN Y PROMOCIÓN PARA IMPLEMENTACIÓN DE ACCIONES QUE FOMENTEN LA AGRICULTURA URBANA E IMPLEMENTANDO UN PROYECTO CIUDADANO DE EDUCACIÓN AMBIENTAL EN LA LOCALIDAD DE ENGATIVÁ. Se expide cpd con sipse 63747 con memorando 20216020031273 del 27 de octubre de 2021 y se recibe para trámite el 27 de octubre de 2021. SE EXPIDE CRP POR SOLICITUD CON RAD. N° 20216020035833 DIC-29-2021 VERIFICADO SECOP Y SIPSE.</t>
  </si>
  <si>
    <t>PRESTAR LOS SERVICIOS PARA DESARROLLAR UNA ESTRATEGIA DE FORTALECIMIENTO DE ORGANIZACIONES SOCIALES, COMUNALES Y COMUNITARIAS QUE PROPENDAN POR EL FOMENTO DE LA PARTICIPACIÓN Y LA CONSTRUCCIÓN DE SU TERRITORIO. Se expide cdp con solicitud sipse 63478, solicitud memorando 20216020029803 del 15 de octubre de 2021 y se recibe para trámite el 19 de octubre de 2021. Se expide crp para trámite con solicitud memorando 20216020034563 del 20 de diciembre de 2021. Revisado sipse y secop II.</t>
  </si>
  <si>
    <t>Prestar los servicios para la implementación de acciones que fortalezcan la seguridad, convivencia y justicia en la localidad de Engativá. Se expide cdp con solicitud sipse 64027 y con memorando 20216020031573 del 3 de noviembre de 2021 y se recibe para trámite el 4 de noviembre de 2021. SE EXPIDE CRP POR SOLICITUD CON RAD N° 20216020034883 DE DIC 22-2021 SE RECIBE PARA TRAMITE EL 23 DE DIC 2021.</t>
  </si>
  <si>
    <t>PRESTAR LOS SERVICIOS PARA REALIZAR LAS ACCIONES NECESARIAS PARA EL FORTALECIMIENTO DE LA GESTIÓN SOCIAL EN LA DIVULGACIÓN Y PROMOCIÓN PARA EL MANEJO ADECUADO DE LOS RESIDUOS SÓLIDOS EN LA LOCALIDAD DE ENGATIVÁ. Se expide cdp con solicitud sipse 64023, memorando con solicitud 20216020031553 del 3 de noviembre de 2021 y se recibe para trámite el 4 de noviembre. SE EXPIDE CRP POR SOLICITUD CON RAD. N° 202160200359363 DEL 30.12.2021 EL CONSORCIO FORTALECIMIENTO SOCIAL SE EXPIDE A UNO DE LOS COMPONENTES DADO QUE NO LES FUE POSIBLE OBTENER LA CITA ANTE LA DIAN PARA OBTENER EL NIT DEL CONSORCIO.</t>
  </si>
  <si>
    <t>PRESTAR LOS SERVICIOS PROFESIONALES ÁREA DE GESTIÓN POLICIVA JURÍDICA Y/O ÁREA DE GESTIÓN DE DESARROLLO LOCAL, EN TEMAS DE SEGURIDAD, PREVENCIÓN Y CONVIVENCIA CIUDADANA EN LA LOCALIDAD, DE CONFORMIDAD CON EL MARCO NORMATIVO APLICABLE PARA LA MATERIA. Se expide cdp con certificado de no existencia personal 28471 del 3 de noviembre de 2021, solicitud sipse 63830, memorando con solicitud 20216020031713 del 4 de noviembre de 2021 y se recibe para trámite el 8 de noviembre de 2021. SE EXPIDE CRP POR SOLICITUD CON RAD. N° 20216020032203 DE 09-11-2021 SE RECIBE PARA TRAMITE EL 11-11-2021. VERIFICADO SECOP Y SIPSE.</t>
  </si>
  <si>
    <t>PRESTAR LOS SERVICIOS PROFESIONALES ÁREA DE GESTIÓN POLICIVA JURÍDICA Y/O ÁREA DE GESTIÓN DE DESARROLLO LOCAL, EN TEMAS DE SEGURIDAD, PREVENCIÓN Y CONVIVENCIA CIUDADANA EN LA LOCALIDAD, DE CONFORMIDAD CON EL MARCO NORMATIVO APLICABLE PARA LA MATERIA. Se expide cdp con certificado de no existencia personal 28471 del 3 de noviembre de 2021, solicitud sipse 63830, memorando con solicitud 20216020031703 del 4 de noviembre de 2021 y se recibe para trámite el 8 de noviembre de 2021. SE EXPIDE CRP POR SOLICITUD CON RAD. N° 20216020032723 de nov 11-2021 SE RECIBE PARA TRMITE EL 22 DE NOV. 2021 VERIFICADO SIPSE.</t>
  </si>
  <si>
    <t>PRESTAR LOS SERVICIOS PARA REALIZAR ACCIONES QUE FORTALEZCAN LOS PROCESOS FORMALIZACIÓN DE VENDEDORES INFORMALES Y EL USO DEL ESPACIO PÚBLICO. Se expide cdp con solicitud sipse 64550 y con memorando 20216020032333 del 10 de noviembre de 2021 y se recibe para trámite el 11 de noviembre. SE EXPIDE CRP POR SOLICITUD CON RAD. N° 20216020035293 DIC-27-2021 SE RECIBE PARA TRAMITE EN DIC-29-2021.</t>
  </si>
  <si>
    <t>COMPRAVENTA DE IMPLEMENTOS PARA EL DESARROLLO DEL CONVENIO INTERADMINISTRATIVO 343 DE 2021 CELEBRADO ENTRE LA ORQUESTA FILARMÓNICA DE BOGOTÁ Y EL FONDO DE DESARROLLO LOCAL DE ENGATIVÁ. Se expide cdp con solicitud sipse 64628, memorando con solicitud 20216020032453 del 12 de noviembre de 2021 y se recibe para trámite el 12 de noviembre. Se expide crp con memorando 20216020032953 del 26 de noviembre de 2021 y se recibe para trámite el 30 de noviembre de 2021, revisado SIPSE y SECOP.</t>
  </si>
  <si>
    <t>Realizar la interventoría técnica, jurídica, administrativa, financiera y ambiental al contrato que tiene por objeto: realizar a monto agotable el mantenimiento, sembrado de árboles, labores de jardinería y restauración ecológica en la localidad de Engativá. Se expide cdp con solicitud SIPSE 64743, memorando con solicitud 20216020032533 del 12 de noviembre de 2021 y se recibe para trámite el 16 de noviembre de 2021. SE EXPIDE CRP POR SOLICITUD CON RAD N° 20216020035153 DE DIC 23-2021 SE RECIBE PARA TRAMITE EL 23 DE DIC 2021.</t>
  </si>
  <si>
    <t>REALIZAR PROCESOS DE INTEGRACIÓN Y FORMACIÓN CULTURAL A LOS HABITANTES DE LA LOCALIDAD DE ENGATIVÁ. Se expide cdp con solicitud sipse 63239, solicitud memorando 20216020027533 del 8 de octubre de 2021 y se recibe para tramite el 8 de octubre de 2021. SE EXPIDE CRP POR SOLICITUD CON RAD. N° 20216020036133 DEL 30.12.2021 SE RECIBE PARA TRAMITE EL 31.12.21.</t>
  </si>
  <si>
    <t>COMPRA VENTA DE LICENCIA DE SOFTWARE SCRIPTCASE PROFESIONAL PARA 1 (UN)DESARROLLADOR PARA EL FONDO DE DESARROLLO LOCAL DE ENGATIVÁ. Se expide cdp con solicitud 65499 con memorando 20216020032923 del 26 de noviembre de 2021 y se recibe para trámite el 29 de noviembre de 2021 SE EXPIDE CRP POR SOLICITUD CON RAD N° 20216020034523 DE DIC 17-2021 SE RECIBE PARA TRAMITE EL 22 DE DIC 2021.</t>
  </si>
  <si>
    <t>REALIZAR LA INTERVENTORÍA TÉCNICA, JURÍDICA, ADMINISTRATIVA, FINANCIERA Y AMBIENTAL AL CONTRATO QUE TIENE POR OBJETO: CONTRATAR POR PRECIOS UNITARIOS Y A MONTO AGOTABLE, EL SUMINISTRO E INSTALACIÓN DE LOS ELEMENTOS NECESARIOS PARA LA ADECUACIÓN Y/O MANTENIMIENTO DE LA RED ELÉCTRICA DEL EDIFICIO CALE DE LA ALCALDÍA LOCAL DE ENGATIVÁ, INCLUYE COMPLEMENTACIÓN Y/O AJUSTE DE LOS DISEÑOS. Se expide cdp según proceso SIPSE 64689, solicitud memorando 20216020032483 del 12 de noviembre de 2021. SE EXPIDE CRP POR SOLICITUD CON RAD. N° 20216020035973 DEL 30.12.2021</t>
  </si>
  <si>
    <t>Brindar herramientas a la población con discapacidad de la localidad de Engativá a través del otorgamiento de dispositivos de asistencia personal, ayudas técnicas, no incluidas en el plan de beneficios en salud, que permita el mejoramiento de la calidad de vida, favorezcan la proyección personal, inclusión social, independencia y autonomía, acordes con la política pública distrital, y demás normas. Se expide cdp con solicitud sipse 59926, y memorando con solicitud 20216020018423 del 29 de junio de 2021 y se recibe para trámite el 30 de junio. SE EXPIDE CRP POR SOLICITUD CON RAD. N° 20216020018523 DE JUN..30.2021</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</si>
  <si>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 Se expide cdp con certificado de no existencia personal 26141 del 06 de abril 2021, solicitud sipse 58216, memorando con solicitud 20216020012413 del 9 de abril de 2021 y se recibe para trámite el 12 de abril. SE EXPIDE CRP POR SOLICITUD CON RAD. N° 20216020015963 DE MAYO 31 2021 SE RECIBE VERIFICADO SECOP Y SIPSE.</t>
  </si>
  <si>
    <t>PRESTACION DEL SERVICIO INTEGRAL DE ASEO Y CAFETERIA PARA TODOS LOS INMUEBLES DE PROPIEDAD Y/O TENENCIA DEL FONDO DE DESARROLLO LOCAL DE ENGATIVA, INCLUIDO EL PERSONAL, LOS EQUIPOS Y LOS INSUMOS NECESARIOS PARA SU ADECUADA REALIZACION. Se expide CDP con memorando 20216020002843 recibido para tramite de fecha Feb 10/2021. Se expide CRP con orden de compra 64041 con memorando 20216020003423 con fecha del 11 de febrero de 2021 y se recibe para trámite el 11 de febrero de 2021.</t>
  </si>
  <si>
    <t>ALQUILER DE ESCÁNERES E IMPRESORAS MULTIFUNCIONALES REQUERIDAS POR EL FONDO DE DESARROLLO LOCAL DE ENGATIVÁ - ESCÁNERES. Se expide cdp según sipse 57809 y según memorando 20216020007613 del 4 de marzo de 2021 y se recibe para trámite el 10 de marzo de 2021. SE EXPIDE CRP POR SOLICITUD CON RADICADO N° 2021602009393 DE MARZO 15-21SE RECIBE PARA TRAMITE EN MARZO 16 DE 2021.</t>
  </si>
  <si>
    <t>ALQUILER DE ESCÁNERES E IMPRESORAS MULTIFUNCIONALES REQUERIDAS POR EL FONDO DE DESARROLLO LOCAL DE ENGATIVÁ - IMPRESORAS. Se expide cdp según solicitud sipse 57810, con solicitud de memorando 20216020008173 del 9 de marzo de 2021 y se recibe para trámite el 10 de marzo. SE EXPIDE CRP POR SOLICITUD CON RAD. N° 20216020009383 DEL 15 MARZO-2021SE RECIBE PARA TRAMITE EL 16  DE MARZO 2021.</t>
  </si>
  <si>
    <t>ADQUISICIÓN DE RENOVACIÓN DE LICENCIAS DE OFFICE 365 PARA LOS EQUIPOS DE CÓMPUTO PROPIEDAD DEL FONDO DE DESARROLLO LOCAL DE ENGATIVÁ. Se expide cdp con solicitud sipse 57718, con memorando solicitud 20216020013383 del 26 de abril de 2021 y se recibe para trámite el 26 de abril de 2021. SE EXPIDE CRP POR SOLICITUD CON RAD. N° 20216020013813 DE ABRIL 29 2021 SE RECIBE PARA TRAMITE EL 30 DE ABRIL- ACUERDO MARCO-</t>
  </si>
  <si>
    <t>PRESTAR EL SERVICIO DE INTERNET PARA LOS INMUEBLES DE PROPIEDAD Y/O TENENCIA DEL FONDO DE DESARROLLO LOCAL DE ENGATIVÁ. Se expide cdp con solicitud sipse 59153 y memorando con solicitud 20216020015863 del 28 de mayo de 2021 y se recibe para trámite el 28 de mayo de 2021. SE EXPIDE CRP POR SOICITUD CON RAD. N° 20216020016643 09062021 SE RECIBE PARA TRAMITE EL 11 DE JUNIO 2021.</t>
  </si>
  <si>
    <t>ADQUISICÓN DE VEHÍCULO AUTOMOTOR PARA EL FONDO DE DESARROLLO LOCAL DE ENGATIVÁ EN VIRTUD DEL ACUERDO MARCO DE PRECIOS No. CCE-163-III-AMP-2020. Se expide cdp solicitud sipse 59227, memorando con solicitud 20216020016213 del 2 de junio de 2021 y se recibe para trámite el 8 de junio de 2021. SE EXPIDE CRP POR SOLICITUD CON RAD. N° 20216020017273 16-06-2021 SE RECIBE PARA TRAMITE JUNIO 21 2021 VERIFICADO SECOP II Y SIPSE.</t>
  </si>
  <si>
    <t>ADQUISICION DE COMPUTADORES PORTATILES PARA LAS DIFERENTES DEPENDENCIAS DE LA ALCALDIA LOCAL DE ENGATIVÁ. Se expide cdp solicitud sipse 59614, memorando con solicitud 20216020017513 del 18 de mayo de 2021 y se recibe para trámite el 18 de junio. SE EXPIDE CRP POR SOLICITUD CON RAD. N° 20216020017813 DE JUN.23.2021 SE RECIBE PARA TRAMITE EL 25 DE JUNIO 2021 VERIFICADO SIPSE.</t>
  </si>
  <si>
    <t>ADQUISICION DE COMPUTADORES PORTATILES PARA LAS DIFERENTES DEPENDENCIAS DE LA ALCALDIA LOCAL DE ENGATIVÁ. Se expide cdp solicitud sipse 59613, con memorando solicitud 20216020017493 del 18 de junio de 2021 y se recibe para trámite el 18 de junio de 2021. SE EXPIDE CRP POR SOLICITUD CON RAD. N° 20216020017823 JUN.23-2021 SE RECIBE PARA TRAMITE EL 25 E JUNIO 2021 VERIFICADO SIPSE.</t>
  </si>
  <si>
    <t>SUMINISTRO DE COMBUSTIBLE PARA VEHÍCULOS LIVIANOS, PESADOS, Y MAQUINARIA AMARILLA DE PROPIEDAD Y/O TENENCIA DEL FONDO DE DESARROLLO LOCAL DE ENGATIVA, QUE GARANTICE EL BUEN DESARROLLO DE LAS ACTIVIDADES DEL PARQUE AUTOMOTOR Y MAQUINARIA AMARILLA DEL FONDO DE DESARROLLO LOCAL DE ENGATIVA A TRAVÉS DEL ACUERDO MARCO DE PRECIOS CCE-715-1-AMP-2018. Se expide cdp con solicitud sipse 62888, solicitud memorando 20216020025553 del 29 de septiembre de 2021 y se recibe para trámite el 5 de octubre de 2021. SE EXPIDE CRP POR SOLICITUD CON RAD. N° 20216020031013 DE OCTUBRE-19-2021.</t>
  </si>
  <si>
    <t>PRESTACIÓN DEL SERVICIO INTEGRAL DE ASEO Y CAFETERÍA PARA TODOS LOS INMUEBLES DE PROPIEDAD Y/O TENENCIA DEL FONDO DE DESARROLLO LOCAL DE ENGATIVÁ, INCLUIDO EL PERSONAL, LOS EQUIPOS Y LOS INSUMOS NECESARIOS PARA SU ADECUADA REALIZACIÓN. Se expide cdp con solicitud sipse 63912, memorando 20216020031393 del 29 de octubre de 2021 y se recibe para trámite el 29 de octubre. SE EXPIDE CRP POR SOLICITUD CON RAD.N° 20216020031533 DE 03-11-2021 RECIBIDO PARA TRAMITE EL 04-11-2021</t>
  </si>
  <si>
    <t>ADQUIRIR EQUIPOS TECNOLOGICOS PARA LA ESTACION DECIMA DE POLICIA DE ENGATIVÁ. Se expide cdp con solicitud sipse 66376 con memorando 20216020033303 del 6 de diciembre de 2021 y se recibe para trámite el 7 de diciembre de 2021. SE EXPIDE CRP POR SOLICITUD CON RAD. N° 20216020033673 DIC 10-2021 SE RECIBE PARA TRAMITE EL 13 DE DIC 2021.</t>
  </si>
  <si>
    <t>ADQUIRIR EQUIPOS TECNOLOGICOS PARA LA ESTACION DECIMA DE POLICIA DE ENGATIVÁ. Se expide cdp con solicitud sipse 66348 con memorando 20216020033303 del 6 de diciembre de 2021 y se recibe para trámite el 7 de diciembre de 2021. SE EXPIDE CRP POR SOLICITUD CON RAD. N°20216020033683 DE 10 DE DIC -2021SE RECIBE PARA TRAMITE EL 13 DE DIC DE 2021.</t>
  </si>
  <si>
    <t>ADQUIRIR EQUIPOS TECNOLOGICOS PARA LA ESTACION DECIMA DE POLICIA DE ENGATIVÁ. Se expide cdp con solicitud sipse 66361 con memorando 20216020033303 del 6 de diciembre de 2021 y se recibe para trámite el 7 de diciembre de 2021. SE EXPIDE CRP POR SOICITUD CON RAD. N° 20216020033693 DE DIC-10-2021 SE RECIBE PARA TRAMITE EL 13 DE DICIEMBRE 2021.</t>
  </si>
  <si>
    <t>ADQUISICIÓN DE LA LICENCIA ArcGIS FOR DESKTOP STANDARD PARA EL FONDO DE DESARROLLO LOCAL DE ENGATIVÁ. Se expide cdp con solicitud sipse 66557 y memorando 20216020033283 del 6 de diciembre de 2021 y se recibe para trámite 9 de diciembre de 2021. SE EXPIDE CRP POR SOLICITUD CON RAD. N° 20216020034073 DE DIC 15 2021 SE RECIBE PARA TRAMITE EL 16 DE DIC. 2021</t>
  </si>
  <si>
    <t>ADQUISICIÓN DE EQUIPOS TECNOLÓGICOS DE COMUNICACIÓN PARA LA ALCALDÍA LOCAL DE ENGATIVÁ. Se expide cdp con solicitud sipse 68680 y con memorando 20216020034613 del 20 de diciembre de 2021 y se recibe para trámite del 20 de diciembre de 2021. SE EXPIDE CRP POR SOLICITUD CON RAD N° 20216020034473 DE DIC 16-2021 SE RECIBE PARA TRAMITE EL 22 DE DIC 2021. SE EXPIDE CRP POR SOLICITUD CON RAD N° 20216020034843 DE DIC 22-2021 SE RECIBE PARA TRAMITE EL 23 DE DIC 2021.</t>
  </si>
  <si>
    <t>ADQUIRIR EQUIPOS TECNOLOGICOS (TELEVISORES) PARA LA ESTACION DECIMA DE POLICIA DE ENGATIVÁ. Se expide cdp con solicitud sipse 68013 y con memorando 20216020035633 del 28 de diciembre de 2021 y se recibe para trámite el 28 de diciembre de 2021. SE EXPIDE CRP POR SOLICITUD CON RAD. N° 20216020035873 DEL 29.12.2021 SE RECIBE PARA TRAMITE EL 30 .12.21.</t>
  </si>
  <si>
    <t>ADQUIRIR EQUIPOS LOGISTICOS PARA ORGANISMOS DE SEGURIDAD LOCAL DE ENGATIVÁ. Se expide cdp con solicitud sipse 68019 y con memorando 20216020035623 del 28 de diciembre de 2021 y se recibe para trámite el 28 de diciembre de 2021. SE EXPIDE CRP POR SOLICITUD CON RAD. N° 20216020010823 DEL 29.12.2021 SE RECIBE PARA TRAMITE EL 30 .12.21.</t>
  </si>
  <si>
    <t>Aunar esfuerzos técnicos, administrativos y financieros con el fin de desarrollar acciones articuladas entre las partes orientadas a fomentar la generación y circulación de bienes y servicios culturales, artísticos y patrimoniales, así como al fortalecimiento de los agentes de estos sectores en las localidades del Distrito Capital de acuerdo con los Proyectos presentados al Fondo de Desarrollo Local de Engativá y el cual forma parte del convenio en el marco del programa "Es Cultura Local 2021". Se expide cdp con solicitud sipse 59632 y memorando con solicitud 20216020017533 del 18 de junio de 2021 y se recibe para trámite el 18 de junio de 2021. Se expide crp por solicitud con radicado número 20216020018663 del 30 de junio de 2021 y se recibe para trámite el 30 de junio de 2021.</t>
  </si>
  <si>
    <t>Aunar esfuerzos técnicos, administrativos y financieros con el fin de desarrollar acciones articuladas entre las partes orientadas a fomentar la generación y circulación de bienes y servicios culturales, artísticos y patrimoniales, así como al fortalecimiento de los agentes de estos sectores en las localidades del Distrito Capital de acuerdo con los Proyectos presentados al Fondo de Desarrollo Local de Engativá y el cual forma parte del convenio en el marco del programa "Es Cultura Local 2021". Se expide cdp con solicitud sipse 59632 y memorando con solicitud 20216020017533 del 18 de junio de 2021 y se recibe para trámite el 18 de junio de 2021. Se expide crp por solicitud con radicado número 20216020018653 del 30 de junio de 2021 y se recibe para trámite el 30 de junio de 2021, pendiente sipse.</t>
  </si>
  <si>
    <t>Aunar esfuerzos para la cooperación administrativa, técnica y económica, entre el Programa para las Naciones Unidas para el Desarrollo (PNUD) y El Fondo de Desarrollo Local de Engativá, con el fin de implementar estrategias que promuevan el fortalecimiento a los emprendimientos de la economía popular de la localidad de Engativá y las unidades productivas familiares y/o poblaciones dedicadas a actividades tradicionales que permiten generar ingresos (autoempleo), y el Fortalecimiento de MiPymes locales, a través de un proceso de acompañamiento especializado que permita el mejoramiento de las competencias de los empresarios y las condiciones de sus negocios y de esta forma aportar de forma significativa al cumplimiento de la agenda de reactivación económica en la Localidad, para el desarrollo de la RUTA uno y la RUTA dos. Se expide cdp con solicitud memorando 20216020018433 del 30 de junio de 2021 y se recibe para trámite el 30 de junio de 2021. SE EXPIDE CRP POR SOLICITUD CON RAD N° 216020019383 DE JULIO 09 2021 SE RECIBE PARA TRAMITE EL 12 DE JULIO 2021 VERIFICADO SIPSE.</t>
  </si>
  <si>
    <t xml:space="preserve"> Subsidios y transferencias para la equidad</t>
  </si>
  <si>
    <t>Educación Inicial: Bases sólidas para la vida</t>
  </si>
  <si>
    <t>FUNC</t>
  </si>
  <si>
    <t>Bogotá, referente de cultura, deporte, recreación y actividad física, con parques para el desarrollo y la salud.</t>
  </si>
  <si>
    <t>Sistema Distrital del Cuidado</t>
  </si>
  <si>
    <t>Ecoeficiencia, reciclaje, menejo de residuos e inclusión de la población recicladora</t>
  </si>
  <si>
    <t>Bogotá territorio de paz y atención integral a las victimas del conflicto armado.</t>
  </si>
  <si>
    <t>Fortalecimiento de Cultura Ciudadana y su institucionalidad</t>
  </si>
  <si>
    <t>Gestión Pública Local</t>
  </si>
  <si>
    <t>CATALINA  REYES FORERO</t>
  </si>
  <si>
    <t>JAIRO ANDRES SACRISTAN VELANDIA</t>
  </si>
  <si>
    <t>BLANCA YOLANDA BARAHONA VARGAS</t>
  </si>
  <si>
    <t>NIDIA MILENA PEDRAZA GAONA</t>
  </si>
  <si>
    <t>CARLOS DAVID TAMARA FLOREZ</t>
  </si>
  <si>
    <t>MARISOL  RUIZ GUTIERREZ</t>
  </si>
  <si>
    <t>LIBERATO  PINZON SUAREZ</t>
  </si>
  <si>
    <t>CHAYAN SMITH MENESES MORENO</t>
  </si>
  <si>
    <t>HELIBERTO  CAÑAS MONTENEGRO</t>
  </si>
  <si>
    <t>WILLIAM FERNANDO VEGA NEME</t>
  </si>
  <si>
    <t>NAYIVER  GOMEZ MOSQUERA</t>
  </si>
  <si>
    <t>OLGA LUCIA PULIDO GOMEZ</t>
  </si>
  <si>
    <t>OSCAR RICARDO OTERO LAME</t>
  </si>
  <si>
    <t>ERNESTO  RAMIREZ VANEGAS</t>
  </si>
  <si>
    <t>CIRO ALEXANDER PULIDO CASALLAS</t>
  </si>
  <si>
    <t>JOSE JESUS JIMENEZ GIL</t>
  </si>
  <si>
    <t>KATHERINE JOHANA NEMOCON VALENZUELA</t>
  </si>
  <si>
    <t>ANGIE KATHERINE GONZALEZ GONZALEZ</t>
  </si>
  <si>
    <t>RICSON DAVID CARDENAS TORRES</t>
  </si>
  <si>
    <t>FABIO ALBERTO ALZATE CARREÑO</t>
  </si>
  <si>
    <t>DAVID ALFONSO ARANGO MORENO</t>
  </si>
  <si>
    <t>ELKIN LEONARDO PEREZ ZAMBRANO</t>
  </si>
  <si>
    <t>MARIANA  SANCHEZ SERNA</t>
  </si>
  <si>
    <t>DANIEL ALEJANDRO SANCHEZ MARTIN</t>
  </si>
  <si>
    <t>ANGY YAMILE GALEANO NIÑO</t>
  </si>
  <si>
    <t>VICTOR HUGO HERRERA DELGADO</t>
  </si>
  <si>
    <t>OLGA LUCIA SANTAMARIA CABRALES</t>
  </si>
  <si>
    <t>HUGO FERNANDO SIERRA CUBILLOS</t>
  </si>
  <si>
    <t>YENI CAROLINA MARTINEZ BOCANEGRA</t>
  </si>
  <si>
    <t>MIGUEL ANTONIO RUBIO DAZA</t>
  </si>
  <si>
    <t>MANUELA PATRICIA TAMAYO SOLORZANO</t>
  </si>
  <si>
    <t>JACQUELINE  SUAREZ ACOSTA</t>
  </si>
  <si>
    <t>CESAR AUGUSTO RAMOS ZABALA</t>
  </si>
  <si>
    <t>CAJA DE HERRAMIENTAS HSE S.A.S</t>
  </si>
  <si>
    <t>MARIA ALEJANDRA RIOS BARRIOS</t>
  </si>
  <si>
    <t>JOHANNA FERNANDA CAMERO TRUJILLO</t>
  </si>
  <si>
    <t>GEIDY MARCELA RODRIGUEZ CASAS</t>
  </si>
  <si>
    <t>LUDERLY YINETH DIAZ CRUZ</t>
  </si>
  <si>
    <t>JAVIER JOSE VERGARA HERNANDEZ</t>
  </si>
  <si>
    <t>ISDITH MARALY KADER RUEDA</t>
  </si>
  <si>
    <t>JACK CRISTOPHER REINA RODRIGUEZ</t>
  </si>
  <si>
    <t>DOLY MYLLERLANDY COY</t>
  </si>
  <si>
    <t>DAVID ESTEBAN OSPINA LEGARDA</t>
  </si>
  <si>
    <t>WILMAN  QUINTERO GONZALEZ</t>
  </si>
  <si>
    <t>LEIDY TATIANA GAMBOA COPETE</t>
  </si>
  <si>
    <t>CARLOS DE JESUS ARIZA ALTAMAR</t>
  </si>
  <si>
    <t>ANGELA MARITZA MURCIA VENEGAS</t>
  </si>
  <si>
    <t>YEINI SULAIDI SILVA ANTURY</t>
  </si>
  <si>
    <t>NATHALIA MARIA RUIZ GUERRERO</t>
  </si>
  <si>
    <t>SOLANGE ANDREA ROLDAN PIÑEROS</t>
  </si>
  <si>
    <t>FREDY AUGUSTO AMADO NIÑO</t>
  </si>
  <si>
    <t>SANDRA MARINA GUTIERREZ FLOREZ</t>
  </si>
  <si>
    <t>BRAYAN EDUARDO RAMIREZ CASTILLO</t>
  </si>
  <si>
    <t>SINGRIDT JULIETTE RODRIGUEZ GONZALEZ</t>
  </si>
  <si>
    <t>LAURA CAMILA VINCHERY RUBIANO</t>
  </si>
  <si>
    <t>CLAUDIA GISELA TORRES RANGEL</t>
  </si>
  <si>
    <t>HERNAN JAVIER RUGE PADILLA</t>
  </si>
  <si>
    <t>ANDREA PATRICIA CAMARGO CARDONA</t>
  </si>
  <si>
    <t>OSCAR FERNEY GONZALEZ MUÑOZ</t>
  </si>
  <si>
    <t>MILDRETH ALEJANDRA RUIZ AGUIRRE</t>
  </si>
  <si>
    <t>MARYLIN  SUAREZ GUTIERREZ</t>
  </si>
  <si>
    <t>YINETH PAOLA GOMEZ SANTACOLOMA</t>
  </si>
  <si>
    <t>JOSE ALEXANDER HERRERA BERDUGO</t>
  </si>
  <si>
    <t>JHON JAIRO OSPINA HENAO</t>
  </si>
  <si>
    <t>JOAN DAVID FERRER JIMENEZ</t>
  </si>
  <si>
    <t>LEONARD YESID GARCIA ROJAS</t>
  </si>
  <si>
    <t>ANA MARIA SARMIENTO LEON</t>
  </si>
  <si>
    <t>JUAN SIMON RICO HERNANDEZ</t>
  </si>
  <si>
    <t>LEIDY JOHANA MAHECHA MAHECHA</t>
  </si>
  <si>
    <t>LIZETH ROCIO SOLER ALVAREZ</t>
  </si>
  <si>
    <t>ANGELA VIVIANA SARMIENTO SUAREZ</t>
  </si>
  <si>
    <t>JUDITH  FIQUE PINILLA</t>
  </si>
  <si>
    <t>JOHANNA  GOMEZ CASTRO</t>
  </si>
  <si>
    <t>TELMAHROSA CECILIAHURI ANGARITA GOMEZ</t>
  </si>
  <si>
    <t>ERICA ZAMARY ABAUNZA GUERRERO</t>
  </si>
  <si>
    <t>DEYSY YAZMIN LEON GONZALEZ</t>
  </si>
  <si>
    <t>WILSON ALFONSO RAMIREZ MORALES</t>
  </si>
  <si>
    <t>ANGELICA MARITZA CARVAJAL PENAGOS</t>
  </si>
  <si>
    <t>LINA MARIA CASTILLO AFANADOR</t>
  </si>
  <si>
    <t>ANA MARIA CASTAÑEDA VALLEJO</t>
  </si>
  <si>
    <t>DAYAAN TATIANA JIMENEZ QUEVEDO</t>
  </si>
  <si>
    <t>JUAN PABLO DURAN GOMEZ</t>
  </si>
  <si>
    <t>ANA MARIA DUQUE DELGADO</t>
  </si>
  <si>
    <t>LAURA CAMILA CARDENAS GUEVARA</t>
  </si>
  <si>
    <t>JUAN SEBASTIAN LOPEZ BERNAL</t>
  </si>
  <si>
    <t>DAISSY JULIETH ENCISO FLOREZ</t>
  </si>
  <si>
    <t>OSCAR RENE LOZANO ESCOBAR</t>
  </si>
  <si>
    <t>MARIA ALEJANDRA GUZMAN VARGAS</t>
  </si>
  <si>
    <t>JORGE ALBERTO TORRES SUAREZ</t>
  </si>
  <si>
    <t>MIRIAN YANIVE SUAREZ SANTOS</t>
  </si>
  <si>
    <t>CESAR AUGUSTO ECHEVERRY MONTEALEGRE</t>
  </si>
  <si>
    <t>DIANA PAOLA GONZALEZ MURILLO</t>
  </si>
  <si>
    <t>JOSE LUIS GUARNIZO BOLAÑOS</t>
  </si>
  <si>
    <t>JOHN JAIRO CASTRO PINTO</t>
  </si>
  <si>
    <t>JESUS RAMON CASTELLANOS IBAÑEZ</t>
  </si>
  <si>
    <t>ANDRES FERNANDO PARRA BELTRAN</t>
  </si>
  <si>
    <t>SANDRA MILENA BONILLA VELANDIA</t>
  </si>
  <si>
    <t>JHON ROGER MARTINEZ MARTIN</t>
  </si>
  <si>
    <t>GERMAN ALFONSO ARCINIEGAS FAJARDO</t>
  </si>
  <si>
    <t>DIANA LUZ CASALLAS RUBIANO</t>
  </si>
  <si>
    <t>GIOVANNI ALEXIS GARZON TORRES</t>
  </si>
  <si>
    <t>DAVID STIVEN CASTRO MADRIGAL</t>
  </si>
  <si>
    <t>ADRIANA ERIKA BOHORQUEZ LEON</t>
  </si>
  <si>
    <t>SANDRA MILENA RUIZ PANESSO</t>
  </si>
  <si>
    <t>LUISA FERNANDA CAÑON ULTENGO</t>
  </si>
  <si>
    <t>JEIMMY JULIETH VANEGAS MESA</t>
  </si>
  <si>
    <t>OFIR NATALIA PORRAS ZARATE</t>
  </si>
  <si>
    <t>NATALIA MARCELA REINA SUAREZ</t>
  </si>
  <si>
    <t>JOHANNA PAOLA FLOREZ CALDERON</t>
  </si>
  <si>
    <t>CRISTHIAM CAMILO FERIA PEREZ</t>
  </si>
  <si>
    <t>ANDREA CATALINA ALVAREZ RINCON</t>
  </si>
  <si>
    <t>YAMID FARID RODRIGUEZ CERINZA</t>
  </si>
  <si>
    <t>RICHARD FERNANDO CORONADO CORONADO</t>
  </si>
  <si>
    <t>JONATHAN STEEVEN ACOSTA ACEVEDO</t>
  </si>
  <si>
    <t>ANDREA NATALY ACOSTA BARRERA</t>
  </si>
  <si>
    <t>ANA MELISSA LARA PLATIN</t>
  </si>
  <si>
    <t>HECTOR RICARDO AZA</t>
  </si>
  <si>
    <t>ANDRES CAMILO VALENTIN BARRETO</t>
  </si>
  <si>
    <t>BETTY  MARIN RONDON</t>
  </si>
  <si>
    <t>CARLOS GUIOVANI CARRILLO ACOSTA</t>
  </si>
  <si>
    <t>OSCAR OSWALDO AMAYA LOZANO</t>
  </si>
  <si>
    <t>RAMIRO ALFONSO SARMIENTO BALLESTEROS</t>
  </si>
  <si>
    <t>JUAN CARLOS CALDERON PATARROYO</t>
  </si>
  <si>
    <t>ALDO JOSEPH MARTIN RAMOS</t>
  </si>
  <si>
    <t>CARMEN ELISA VELA ROJAS</t>
  </si>
  <si>
    <t>IVAN ALBERTO GOMEZ PEÑA</t>
  </si>
  <si>
    <t>EFRAIN  AMORTEGUI TRIANA</t>
  </si>
  <si>
    <t>MARIA DEL PILAR MORALES SANTODOMINGO</t>
  </si>
  <si>
    <t>ALIX MELIZA GARCIA BOHORQUEZ</t>
  </si>
  <si>
    <t>HECTOR MAURICIO RAMIREZ</t>
  </si>
  <si>
    <t>SERGIO IVAN RAMIREZ RAMOS</t>
  </si>
  <si>
    <t>ESTEBAN MAURICIO ALVAREZ OSORIO</t>
  </si>
  <si>
    <t>RAFAEL SANTIAGO LAVERDE CHUNZA</t>
  </si>
  <si>
    <t>YENY MARCELA LEGUIZAMON TRUJILLO</t>
  </si>
  <si>
    <t>HERNAN RODRIGO PIEDRA CAICEDO</t>
  </si>
  <si>
    <t>ANDREA  ROMERO GUZMAN</t>
  </si>
  <si>
    <t>KARLA JOHANA CARPIO SOLARTE</t>
  </si>
  <si>
    <t>EDWIN ALFONSO CORREDOR DIAZ</t>
  </si>
  <si>
    <t>JOHANNA ANDREA LOPEZ CHAVES</t>
  </si>
  <si>
    <t>CARLOS ANDRES CASTRO FERNANDEZ</t>
  </si>
  <si>
    <t>ALBERTO MARIO SANCHEZ CABRERA</t>
  </si>
  <si>
    <t>JUAN CAMILO SENIOR CASTAÑO</t>
  </si>
  <si>
    <t>ARAMIS  HERNANDEZ HERNANDEZ</t>
  </si>
  <si>
    <t>SUSANA  LONDOÑO RODRIGUEZ</t>
  </si>
  <si>
    <t>EDISSON ANDRES BELLO BARBOSA</t>
  </si>
  <si>
    <t>NELSON ENRIQUE CASTRO LATORRE</t>
  </si>
  <si>
    <t>SANTOS  ROMERO</t>
  </si>
  <si>
    <t>SANTIAGO JOSE GARCIA GARCIA</t>
  </si>
  <si>
    <t>JENNY ALEXANDRA GARZON MORENO</t>
  </si>
  <si>
    <t>LEONARDO ALBERTO HERNANDEZ PENAGOS</t>
  </si>
  <si>
    <t>ANDERSON LEONARDO LAVERDE GONGORA</t>
  </si>
  <si>
    <t>NUBIA MARGOTH VALLEJO MOLINA</t>
  </si>
  <si>
    <t>OLGA LUCIA PARADA CLAVIJO</t>
  </si>
  <si>
    <t>LUIS FERNANDO VERGARA CARRIAZO</t>
  </si>
  <si>
    <t>HERNAN MAURICIO RUEDA CARPINTERO</t>
  </si>
  <si>
    <t>OSCAR EDUARDO ROBAYO DIAZ</t>
  </si>
  <si>
    <t>ARMANDO  CORONADO LEZAMA</t>
  </si>
  <si>
    <t>KEY MARKET SAS - EN REORGANIZACION</t>
  </si>
  <si>
    <t>YENY PAOLA SAN MARTIN RINCON</t>
  </si>
  <si>
    <t>MIGUEL ANGEL ACOSTA PEREZ</t>
  </si>
  <si>
    <t>DANIEL ENRIQUE PATIÑO GONZALEZ</t>
  </si>
  <si>
    <t>JUAN PABLO CHAVES RODRIGUEZ</t>
  </si>
  <si>
    <t>EDWIN STEVEN GONZALEZ RAMOS</t>
  </si>
  <si>
    <t>VANESSA ESTEFANY CERVANTES DE LA HOZ</t>
  </si>
  <si>
    <t>LUZ LILIA UBAQUE GONZALEZ</t>
  </si>
  <si>
    <t>JAIME ENRIQUE TORRES GARZON</t>
  </si>
  <si>
    <t>ANDREA VALENTINA LEAL PEREZ</t>
  </si>
  <si>
    <t>JESSICA VANESA TINOCO SILVA</t>
  </si>
  <si>
    <t>JORGE  CERQUERA DURAN</t>
  </si>
  <si>
    <t>ANGIE PAOLA MONTENEGRO JIMENEZ</t>
  </si>
  <si>
    <t>MAYERLI CAROLINA MARTINEZ ROMERO</t>
  </si>
  <si>
    <t>LEIDY JOHANA RODRIGUEZ MARTINEZ</t>
  </si>
  <si>
    <t>HEIDDY JHANETH PAYARES NAVARRO</t>
  </si>
  <si>
    <t>CLAUDIA JANETH ALONSO MENDEZ</t>
  </si>
  <si>
    <t>IVAN CAMILO RODRIGUEZ WILCHES</t>
  </si>
  <si>
    <t>JOSE LUIS MENDIETA PAREDES</t>
  </si>
  <si>
    <t>SEBASTIAN  LOPEZ MARTINEZ</t>
  </si>
  <si>
    <t>MARIA ALBENIS ROJAS CASTILLO</t>
  </si>
  <si>
    <t>JULLIETT JOHAN TRUJILLO MARQUEZ</t>
  </si>
  <si>
    <t>DIEGO FERNANDO ANGULO VILLALBA</t>
  </si>
  <si>
    <t>JUAN CARLOS CARDENAS ARIZA</t>
  </si>
  <si>
    <t>JOSE MANUEL CUERVO GOMEZ</t>
  </si>
  <si>
    <t>IVINZON  CAMACHO TRIANA</t>
  </si>
  <si>
    <t>DIANA MARCELA MURILLO GUTIERREZ</t>
  </si>
  <si>
    <t>DANCY LUDITH RODRIGUEZ RIVERA</t>
  </si>
  <si>
    <t>MILTON DAVID BECERRA RAMIREZ</t>
  </si>
  <si>
    <t>CAMILO ALBERTO ORGULLOSO DIAZ</t>
  </si>
  <si>
    <t>JAVIER MAURICIO MUÑOZ PIÑARETE</t>
  </si>
  <si>
    <t>MARILU  ORJUELA</t>
  </si>
  <si>
    <t>LEONARDO  CASTRO CORREDOR</t>
  </si>
  <si>
    <t>SANDRA PATRICIA SIERRA FIGUEROA</t>
  </si>
  <si>
    <t>YEBRAIL FERNANDO VARGAS BAYONA</t>
  </si>
  <si>
    <t>YOLANDA AMPARO RIAÑO GARCIA</t>
  </si>
  <si>
    <t>WILFREDO  MUÑOZ ARAUJO</t>
  </si>
  <si>
    <t>CAMPO ELIAS GUTIERREZ GARCIA</t>
  </si>
  <si>
    <t>JULIO CESAR VALENCIA RODRIGUEZ</t>
  </si>
  <si>
    <t>DEISY LORENA DIAZ QUIROZ</t>
  </si>
  <si>
    <t>MARIA LUCEY GUEVARA SUPELANO</t>
  </si>
  <si>
    <t>ROYER HENRY VELOZA DIAZ</t>
  </si>
  <si>
    <t>KRIS YADDY SANCHEZ LOPEZ</t>
  </si>
  <si>
    <t>ZULMA PATRICIA MATEUS GRANADOS</t>
  </si>
  <si>
    <t>WILLIAM JAIR ACEVEDO PARRA</t>
  </si>
  <si>
    <t>ANDREA  FUENTES MURCIA</t>
  </si>
  <si>
    <t>REMIGIA  CEPEDA GAMBOA</t>
  </si>
  <si>
    <t>JOHAN SEBASTIAN FORERO ACERO</t>
  </si>
  <si>
    <t>JUAN SEBASTIAN RODRIGUEZ BOLAÑOS</t>
  </si>
  <si>
    <t>OSWALDO MAXIMILIANO CIFUENTES</t>
  </si>
  <si>
    <t>EDWIN ALBERTO VELASQUEZ BOTIVA</t>
  </si>
  <si>
    <t>REYNALDO  ROJAS LEIVA</t>
  </si>
  <si>
    <t>ALEXANDER  ROMERO CASTRILLON</t>
  </si>
  <si>
    <t>DEISY ALEXA PEÑA RUIZ</t>
  </si>
  <si>
    <t>CONSTANZA ANDREA MEDINA MARIN</t>
  </si>
  <si>
    <t>LILIANA VERONICA MERCADO RICO</t>
  </si>
  <si>
    <t>KAROL ANDREA BRAVO MARTIN</t>
  </si>
  <si>
    <t>MARIA ANGELICA ARDILA VIZCAINO</t>
  </si>
  <si>
    <t>NATALIA CAROLINA ZARATE TORRES</t>
  </si>
  <si>
    <t>KEVIN ESTEBAN GONGORA FONSECA</t>
  </si>
  <si>
    <t>CARLOS ANDRES LOZANO ATUESTA</t>
  </si>
  <si>
    <t>FUNDACIÓN JÓVENES CON UN PROPÓSITO DE AM OR</t>
  </si>
  <si>
    <t>DIEGO FELIPE HERNANDEZ CERON</t>
  </si>
  <si>
    <t>NANCY CENAIDA CASTILLA MEJIA</t>
  </si>
  <si>
    <t>CRISTHIAN RICARDO GOMEZ PULIDO</t>
  </si>
  <si>
    <t>EBER YECID CUEVAS RINCON</t>
  </si>
  <si>
    <t>JOHANA PAOLA PABON MIRANDA</t>
  </si>
  <si>
    <t>GEOSYSTEM INGENIERIA S A S</t>
  </si>
  <si>
    <t>DAYANA ASTRID RINCON VELA</t>
  </si>
  <si>
    <t>JUAN PABLO GOMEZ MONTAÑA</t>
  </si>
  <si>
    <t>ALAIN YAMID GUTIERREZ MORENO</t>
  </si>
  <si>
    <t>GENY PAOLA BELTRAN PALACIOS</t>
  </si>
  <si>
    <t>DAMIAN ALFREDO BELTRAN SIERRA</t>
  </si>
  <si>
    <t>SARA ALEXANDRA MORERA LLANOS</t>
  </si>
  <si>
    <t>KARINA SOFIA OVIEDO TORRES</t>
  </si>
  <si>
    <t>MANUEL ALEJANDRO RIVERA CARDENAS</t>
  </si>
  <si>
    <t>GINA ALEXANDRA QUIVANO SANTACRUZ</t>
  </si>
  <si>
    <t>ANDREA MELISSA MORALES CANO</t>
  </si>
  <si>
    <t>UNION TEMPORAL ANTEC 2021</t>
  </si>
  <si>
    <t>MARIA CAMILA SALAZAR CARDENAS</t>
  </si>
  <si>
    <t>DEISY  VILLALBA MORENO</t>
  </si>
  <si>
    <t>HECTOR ESNEYDER ENCISO FLOREZ</t>
  </si>
  <si>
    <t>DIANA CAROLINA MESA MARTINEZ</t>
  </si>
  <si>
    <t>CLAUDIO ALEJANDRO RODRIGUEZ CASTAÑEDA</t>
  </si>
  <si>
    <t>DIEGO ALEXANDER CARMONA AVELLANEDA</t>
  </si>
  <si>
    <t>ESTEBAN IGNACIO GONZALEZ GUERRA</t>
  </si>
  <si>
    <t>JOSE DOMINGO CASTAÑEDA LOPEZ</t>
  </si>
  <si>
    <t>OMAR ADOLFO GONZALEZ RAMIREZ</t>
  </si>
  <si>
    <t>JORGE ENRIQUE SIERRA ABRIL</t>
  </si>
  <si>
    <t>JOSE MAURICIO PLAZAS HIGUERA</t>
  </si>
  <si>
    <t>CAMILO ANDRES BECERRA BETANCOURT</t>
  </si>
  <si>
    <t>MARIO ANDRES SANDOVAL RISCANEVO</t>
  </si>
  <si>
    <t>WILMAR ARCENIO GOMEZ VANEGAS</t>
  </si>
  <si>
    <t>CHRISTIAN CAMILO FLOREZ RAMOS</t>
  </si>
  <si>
    <t>GABRIEL ANDRES BONILLA VILLARRAGA</t>
  </si>
  <si>
    <t>JUAN FERNANDO BOHORQUEZ PEDRAZA</t>
  </si>
  <si>
    <t>ANGIE LORENA MARTINEZ ALARCON</t>
  </si>
  <si>
    <t>GABRIEL ERNESTO PEREZ VERA</t>
  </si>
  <si>
    <t>JEFFREY ESTEVEN GONZALEZ BOHORQUEZ</t>
  </si>
  <si>
    <t>SANTIAGO  TORRES VILLANUEVA</t>
  </si>
  <si>
    <t>MARTHA DAYANA GOMEZ VELASQUEZ</t>
  </si>
  <si>
    <t>OSCAR DAVID MENDOZA FLOREZ</t>
  </si>
  <si>
    <t>FLOR MARINA MEDRANO BLANCO</t>
  </si>
  <si>
    <t>PEGGY MARCELA ESPINOSA RODRIGUEZ</t>
  </si>
  <si>
    <t>SEBASTIAN  MONSALVE PALACIO</t>
  </si>
  <si>
    <t>HUGO ALFREDO CIFUENTES CASALLAS</t>
  </si>
  <si>
    <t>JOHAN ALEXANDER RAMIREZ RINCON</t>
  </si>
  <si>
    <t>LUIS CARLOS PEÑUELA VARGAS</t>
  </si>
  <si>
    <t>JUAN CAMILO BELLO MUNEVAR</t>
  </si>
  <si>
    <t>OSCAR IVAN BRUGES ORTEGA</t>
  </si>
  <si>
    <t>ELIANA ESTEFANIA HERNANDEZ CABALLERO</t>
  </si>
  <si>
    <t>ANDRES FELIPE DIAZ SALAZAR</t>
  </si>
  <si>
    <t>JOSE MANUEL OROZCO MARTINEZ</t>
  </si>
  <si>
    <t>CAMILO ANDRES VARGAS VILLALOBOS</t>
  </si>
  <si>
    <t>HENRY  SANCHEZ</t>
  </si>
  <si>
    <t>JEFFERSON ORLANDO MARQUEZ SILVA</t>
  </si>
  <si>
    <t>YULI STEFANY FONSECA PEÑA</t>
  </si>
  <si>
    <t>LILIANA CATALINA LARA SEPULVEDA</t>
  </si>
  <si>
    <t>ANDRES MAURICIO MARTINEZ CABALLERO</t>
  </si>
  <si>
    <t>NATALIA LORENA BELTRAN GARCIA</t>
  </si>
  <si>
    <t>MANUEL ALEJANDRO ESTEVEZ SANCHEZ</t>
  </si>
  <si>
    <t>UNION TEMPORAL BIOSEGURIDAD ENGATIVA</t>
  </si>
  <si>
    <t>JESSYCA NATALY RIVEROS ALARCON</t>
  </si>
  <si>
    <t>JOSE IGNACIO ROJAS GARZON</t>
  </si>
  <si>
    <t>FABIAN HUMBERTO PULIDO PEREZ</t>
  </si>
  <si>
    <t>LA PREVISORA S A COMPAÑIA DE SEGUROS</t>
  </si>
  <si>
    <t>GUILLERMO  VILLANUEVA MENDOZA</t>
  </si>
  <si>
    <t>MANUEL FELIPE GONZALEZ ALFONSO</t>
  </si>
  <si>
    <t>WILLIAM GERMAN CHAVES CASTRO</t>
  </si>
  <si>
    <t>DIEGO ENRIQUE BUSTOS RODRIGUEZ</t>
  </si>
  <si>
    <t>CONSORCIO PLUSEL INGENIEROS - PLM</t>
  </si>
  <si>
    <t>SHERYL NAYIBE SAIZ DELGADO</t>
  </si>
  <si>
    <t>ERICA MILENA ZAMBRANO CAÑON</t>
  </si>
  <si>
    <t>INGYEMEL PROFESIONALES J&amp;H S.A.S</t>
  </si>
  <si>
    <t>FIDEL  MORENO PARRA</t>
  </si>
  <si>
    <t>HENRY FABIAN BEJARANO HERRERA</t>
  </si>
  <si>
    <t>SANDRA MILENA GOMEZ BELTRAN</t>
  </si>
  <si>
    <t>RYAN JONATHAN GEIDER CAMACHO RODRIGUEZ</t>
  </si>
  <si>
    <t>OMAR JOSE MUÑOZ CORREDOR</t>
  </si>
  <si>
    <t>DIANA CAROLINA SALAS OSPINA</t>
  </si>
  <si>
    <t>ALVARO ENRIQUE GOMEZ SUPELANO</t>
  </si>
  <si>
    <t>MIGUEL ANGEL RUIZ ARIAS</t>
  </si>
  <si>
    <t>SARA MITCHELLE PEREIRA MORENO</t>
  </si>
  <si>
    <t>EVER  JARA CABUYA</t>
  </si>
  <si>
    <t>JENNY ALEJANDRA VARELA SEGURA</t>
  </si>
  <si>
    <t>KARLA PATRICIA LOZANO BLANCO</t>
  </si>
  <si>
    <t>JUAN MANUEL SALAMANCA MARTINEZ</t>
  </si>
  <si>
    <t>HECTOR JAVIER RODRIGUEZ ESPITIA</t>
  </si>
  <si>
    <t>CHRISTIAN DAVID RIVAS ALFONSO</t>
  </si>
  <si>
    <t>YESICA HASLEIDY SALAZAR RAMIREZ</t>
  </si>
  <si>
    <t>TANIA MARCELA ALDANA CRUZ</t>
  </si>
  <si>
    <t>DIANA PAOLA ARENAS MARTINEZ</t>
  </si>
  <si>
    <t>SISTEMAS Y DISTRIBUCIONES FORMACON SAS</t>
  </si>
  <si>
    <t>FUNDACION SOCIAL COLOMBIA ACTIVA SIGLA F UNACTIVA</t>
  </si>
  <si>
    <t>GN GENERACION DE NEGOCIOS SAS</t>
  </si>
  <si>
    <t>FAMA CONSULTORES S A S</t>
  </si>
  <si>
    <t>CENTRO FERRETERO MAFER S A S</t>
  </si>
  <si>
    <t>I T SOLUCIONES Y SERVICIOS LTDA</t>
  </si>
  <si>
    <t>YEZID ORLANDO MORENO GAMEZ</t>
  </si>
  <si>
    <t>CARLOS ALBERTO OCHOA CALDERON</t>
  </si>
  <si>
    <t>HYUNDAUTOS SAS</t>
  </si>
  <si>
    <t>GERARDO  MARTINEZ LEMUS</t>
  </si>
  <si>
    <t>MEYER ERNESTO SILVA NAVARRETE</t>
  </si>
  <si>
    <t>BLANCA INES BELTRAN MUETE</t>
  </si>
  <si>
    <t>HERMES  SALAZAR SANDOVAL</t>
  </si>
  <si>
    <t>BOGOTA DISTRITO CAPITAL</t>
  </si>
  <si>
    <t>DIANA MARCELA SABOYA AUDOR</t>
  </si>
  <si>
    <t>JOSE MANUEL SASTOQUE GONZALEZ</t>
  </si>
  <si>
    <t>EFRAIN  PEÑA</t>
  </si>
  <si>
    <t>UNIVERSIDAD DE CUNDINAMARCA</t>
  </si>
  <si>
    <t>ELIANA  RODRIGUEZ GOMEZ</t>
  </si>
  <si>
    <t>JUAN CAMILO GONZALEZ BOLIVAR</t>
  </si>
  <si>
    <t>COMPAÑIA MUNDIAL DE SEGUROS S.A.</t>
  </si>
  <si>
    <t>JEFERSSON ALBERTO LOPEZ RAMOS</t>
  </si>
  <si>
    <t>JORDAN  BAQUERO ACEVEDO</t>
  </si>
  <si>
    <t>WILHEN ANDRES LOZANO VELASQUEZ</t>
  </si>
  <si>
    <t>LESSLY CAROLAIN GONZALEZ BOHORQUEZ</t>
  </si>
  <si>
    <t>DANIELA  GUTIERREZ RODRIGUEZ</t>
  </si>
  <si>
    <t>NOHORA ROCIO SILVA MARTINEZ</t>
  </si>
  <si>
    <t>BLANCA SOFIA HEREDIA MARTIN</t>
  </si>
  <si>
    <t>KIBERMAN  VALETA MARIMON</t>
  </si>
  <si>
    <t>CONSORCIO BUEN TRATO</t>
  </si>
  <si>
    <t>CONSORCIO ENGATIVA 2022</t>
  </si>
  <si>
    <t>CENTRO DE RECURSOS EDUCATIVOS PARA LA CO MPETITIVIDAD EMPRESARIAL SAS</t>
  </si>
  <si>
    <t>ANDRES FELIPE ARAGON ARANGO</t>
  </si>
  <si>
    <t>INCAV COLOMBIA SAS</t>
  </si>
  <si>
    <t>AMERICANA CORP S A S</t>
  </si>
  <si>
    <t>ANDRES  HERNANDEZ DUQUE</t>
  </si>
  <si>
    <t>PABLO ENRIQUE CORTES RODRIGUEZ</t>
  </si>
  <si>
    <t>UNION TEMPORAL JUVENTUD 2021</t>
  </si>
  <si>
    <t>EIS CONSTRUCTORES SAS</t>
  </si>
  <si>
    <t>SEBASTIAN  AVILA DUQUE</t>
  </si>
  <si>
    <t>CORPORACION PARA LA ASESORIA CONSULTORIA INTERVENT</t>
  </si>
  <si>
    <t>CONSORCIO PORVENIR</t>
  </si>
  <si>
    <t>CONSORCIO RENOVACION VERDE</t>
  </si>
  <si>
    <t>CONSORCIO MANTENIMIENTO ELECTRICO 2022</t>
  </si>
  <si>
    <t>UNION TEMPORAL UNIDOS ENGATIVA</t>
  </si>
  <si>
    <t>CONSORCIO EDUCACIÓN AMBIENTAL</t>
  </si>
  <si>
    <t>UNION TEMPORAL BOGOTA BIP ENGATIVA</t>
  </si>
  <si>
    <t>CONSORCIO SEGURIDAD CIUDADANA</t>
  </si>
  <si>
    <t>P &amp; P GESTION INTEGRAL COMPAÑIA SAS</t>
  </si>
  <si>
    <t>JAVIER  PRIETO TRISTANCHO</t>
  </si>
  <si>
    <t>AIDA LILIA HIPUS DE TACHIRA</t>
  </si>
  <si>
    <t>ASOCIACION DE HOGARES SI A LA VIDA</t>
  </si>
  <si>
    <t>TIESTO EMPAQUES SAS</t>
  </si>
  <si>
    <t>CORPORACION METAMORFOSIS</t>
  </si>
  <si>
    <t>FUNDACION PROYECCION SOCIAL Y AMBIENTAL</t>
  </si>
  <si>
    <t>SOFTWARE IT SAS</t>
  </si>
  <si>
    <t>PRAN CONSTRUCCIONES SAS</t>
  </si>
  <si>
    <t>DANIEL GERMAN LAMBRAÑO MARQUEZ</t>
  </si>
  <si>
    <t>OUTSOURCING SEASIN LTDA SERVICIOS DE ASE NNA</t>
  </si>
  <si>
    <t>PC COM S A</t>
  </si>
  <si>
    <t>SOLUTION COPY LTDA</t>
  </si>
  <si>
    <t>CONTROLES EMPRESARIALES S.A.S</t>
  </si>
  <si>
    <t>EMPRESA DE TELECOMUNICACIONES DE BOGOTÁ S.A. E.S.P. - ETB S.A. ESP</t>
  </si>
  <si>
    <t>UNION TEMPORAL MOTORYSA - CASATORO 2020</t>
  </si>
  <si>
    <t>CASTOR DATA S A S</t>
  </si>
  <si>
    <t>DISCOMPUCOL S A S</t>
  </si>
  <si>
    <t>ORGANIZACION TERPEL S A</t>
  </si>
  <si>
    <t>SISTETRONICS SAS</t>
  </si>
  <si>
    <t>GRUPO EMPRESARIAL CREAR DE COLOMBIA S A S</t>
  </si>
  <si>
    <t>TECNOPHONE COLOMBIA SAS</t>
  </si>
  <si>
    <t>ESRI COLOMBIA SAS</t>
  </si>
  <si>
    <t>PANAMERICANA LIBRERIA Y PAPELERIA S A</t>
  </si>
  <si>
    <t>COLOMBIANA DE COMERCIO SA</t>
  </si>
  <si>
    <t>SECRETARIA DISTRITAL DE CULTURA RECREACI ON Y DEPORTE</t>
  </si>
  <si>
    <t>INSTITUTO DISTRITAL DE LAS ARTES</t>
  </si>
  <si>
    <t>PROGRAMA DE LAS NACIONES UNIDAS PARA EL DESARROLLO</t>
  </si>
  <si>
    <t>FDLE-CD-328-2021</t>
  </si>
  <si>
    <t>https://community.secop.gov.co/Public/Tendering/OpportunityDetail/Index?noticeUID=CO1.NTC.1997200&amp;isFromPublicArea=True&amp;isModal=False</t>
  </si>
  <si>
    <t>COMPAÑIA ANDINA DE SEGURIDAD PRIVADA LTDA-ANDISEG LTDA</t>
  </si>
  <si>
    <t>BIENSERVICIOS SAS</t>
  </si>
  <si>
    <t>PLUSEL INGENIEROS S A S</t>
  </si>
  <si>
    <t>ASOCIACION COLOMBIANA UNIDOS POR EL AMBIENTE</t>
  </si>
  <si>
    <t>ESTUDIOS E INGENIERIA SAS</t>
  </si>
  <si>
    <t>COMERCIALIZADORA FF SAS</t>
  </si>
  <si>
    <t>C&amp;M INGENIERA Y SERVICIOS AMBIENTALES SAS</t>
  </si>
  <si>
    <t>INCITECO S.A.S.</t>
  </si>
  <si>
    <t>VAN YEZID GALVIS CHACON</t>
  </si>
  <si>
    <t>CARLOS ALBERTO PINZON MOLINA</t>
  </si>
  <si>
    <t>FUNDACION ECODES</t>
  </si>
  <si>
    <t>CORPORACION RED CONSTRUCTORES DE PAZ</t>
  </si>
  <si>
    <t>DIRECCION Y GESTION DE PROYECTOS SAS</t>
  </si>
  <si>
    <t>MOTORES Y MAQUINAS S A MOTORYSA</t>
  </si>
  <si>
    <t>50</t>
  </si>
  <si>
    <t>40</t>
  </si>
  <si>
    <t>5</t>
  </si>
  <si>
    <t>95</t>
  </si>
  <si>
    <t>X</t>
  </si>
  <si>
    <t>ALBERTO BARRETO ORTEGON</t>
  </si>
  <si>
    <t>RICARDO ANDRES FORERO CLEVES</t>
  </si>
  <si>
    <t>ELIANA PATRICIA MURILLO OROZCO</t>
  </si>
  <si>
    <t>VALENTINA VASQUEZ SANCHEZ</t>
  </si>
  <si>
    <t>PAULA ALEJANDRA ALMARIO FALLA</t>
  </si>
  <si>
    <t>JULIO ROBERTO FUENTES MURILLO</t>
  </si>
  <si>
    <t>VALENTINA DIAZ PEÑA</t>
  </si>
  <si>
    <t>ANDRES ROBERTO GONZALEZ MURILLO</t>
  </si>
  <si>
    <t xml:space="preserve">flor marina medrano blanco </t>
  </si>
  <si>
    <t>CHRISTIAN ORLANDO ENCISO SUAREZ</t>
  </si>
  <si>
    <t>MARIA STEFANIS BALDOVINO BALDOVINO</t>
  </si>
  <si>
    <t>ELIANA RODRIGUEZ GOMEZ</t>
  </si>
  <si>
    <t>Se expide Certificado de Disponibilidad Presupuestal con cargo al rubro 3.1.1.04.01.02 “Honorarios Ediles”. Honorarios de los 11 ediles y edilesas de la Localidad de Engativá para las Sesiones de Enero a Diciembre de 2021.Se expide Rp para dar continuidad con el pago.</t>
  </si>
  <si>
    <t>Se expide Certificado de Disponibilidad Presupuestal con cargo al rubro 3.1.1.04.01.02 “Honorarios Ediles”. Honorarios de los 11 ediles y edilesas de la Localidad de Engativá para las  Sesiones de Enero a Diciembre de 2021.Se expide CRP para dar continuidad al pago.</t>
  </si>
  <si>
    <t>Se expide Certificado de Disponibilidad Presupuestal con cargo al rubro 3.1.1.04.01.02 “Honorarios Ediles”. Honorarios de los 11 ediles y edilesas de la Localidad de Engativá para las  Sesiones de Enero a Diciembre de 2021.Se expide CRP para dar continuidad con el pago.</t>
  </si>
  <si>
    <t>Se expide Certificado de Disponibilidad Presupuestal con cargo al rubro 3.1.1.04.01.02 “Honorarios Ediles”. Honorarios de los 11 ediles y edilesas de la Localidad de Engativá para las  Sesiones de Enero a Diciembre de 2021.Se expide CRP para dar continuidad con el pago</t>
  </si>
  <si>
    <t>Se expide Certificado de Disponibilidad Presupuestal con cargo al rubro 3.1.1.04.01.02 “Honorarios Ediles”. Honorarios de los 11 ediles y edilesas de la Localidad de Engativá para las  Sesiones de Enero a Diciembre de 2021.Se expide CRP para da continuidad con el pago.</t>
  </si>
  <si>
    <t>Expedir el siguiente Certificado de Disponibilidad Presupuestal, Registros Presupuestales y Ordenes de Pago con rubro 3.1.2.02.02.02.0001.006 “Servicios de Seguros de Salud Ediles”. Pago salud 11 ediles de la Localidad de Engativá correspondiente a los aportes del mes de enero de 2021 a Diciembre de 2021. Se expide CRP para pago servicio de Salud periodo de Enero, planilla numero 48282022.</t>
  </si>
  <si>
    <t>Expedir el siguiente Certificado de Disponibilidad Presupuestal, Registros Presupuestales y Ordenes de Pago con rubro 3.1.2.02.02.02.0001.006 “Servicios de Seguros de Salud Ediles”. Pago salud 11 ediles de la Localidad de Engativá correspondiente a los aportes del mes de enero de 2021 a Diciembre de 2021. Se expide CRP para pago de servicio de salud periodo de febrero planilla número 48881965.</t>
  </si>
  <si>
    <t>Expedir el siguiente Certificado de Disponibilidad Presupuestal, Registros Presupuestales y Ordenes de Pago con rubro 3.1.2.02.02.02.0001.006 “Servicios de Seguros de Salud Ediles”. Pago salud 11 ediles de la Localidad de Engativá correspondiente a los aportes del mes de enero de 2021 a Diciembre de 2021.Se expide CRP para pago servicio de Salud periodo de Enero, planilla numero 48282022 .</t>
  </si>
  <si>
    <t>Expedir el siguiente Certificado de Disponibilidad Presupuestal, Registros Presupuestales y Ordenes de Pago con rubro 3.1.2.02.02.02.0001.006 “Servicios de Seguros de Salud Ediles”. Pago salud 11 ediles de la Localidad de Engativá correspondiente a los aportes del mes de enero de 2021 a Diciembre de 2021. Se expide CRP para pago servicio de salud periodo de febrero, planilla número 48881965.</t>
  </si>
  <si>
    <t>Expedir el siguiente Certificado de Disponibilidad Presupuestal, Registros Presupuestales y Ordenes de Pago con rubro 3.1.2.02.02.02.0001.006 “Servicios de Seguros de Salud Ediles”. Pago salud 11 ediles de la Localidad de Engativá correspondiente a los aportes del mes de enero de 2021 a Diciembre de 2021. Se expide CRP para pago servicio de Salud periodo de Enero, planilla numero 48282022 .</t>
  </si>
  <si>
    <t>Pago mes de diciembre de 2020 y enero de 2021 correspondiente a la ARL para contratistas vinculados por prestación de servicios al FDLE y que por sus actividades se encuentran clasificados en riesgos 4 y 5 según planillas Nos. 48072534, 48391235 y 48375890. Memorando con solicitud 20216020002513 del 3 de febrero de 2021 y se recibe para trámite el 9 de febrero de 2021. Se expide CRP para trámite de pago.</t>
  </si>
  <si>
    <t>Se expide cdp para pago mes de febrero de 2021 correspondiente a la ARL para contratistas vinculados por prestación de servicios al FDLE y que por sus actividades se encuentran clasificados en riesgos 4 y 5 según Planillas Nos. 49126327 y 49126397, según solicitud memorando 20216020007863 del 8 de marzo de 2021 y se recibe para trámite el 8 de marzo. ,, Se expide crp para dar continuidad con el trámite de pago según memorando 20216020007863 del 8 de marzo de 2021.</t>
  </si>
  <si>
    <t>Expedir el siguiente Certificado de Disponibilidad Presupuestal, Registros Presupuestales y Ordenes de Pago con rubro 3.1.2.02.02.02.0001.006 “Servicios de Seguros de Salud Ediles”. Pago salud 11 ediles de la Localidad de Engativá correspondiente a los aportes del mes de enero de 2021 a Diciembre de 2021. Se expide CRP para pago de servicio de salud periodo de febrero planilla número 49565802.</t>
  </si>
  <si>
    <t>Se expide cdp para pago mes de marzo de 2021 correspondiente a la ARL para contratistas vinculados por prestación de servicios al FDLE y que por sus actividades se encuentran clasificados en riesgos 4 y 5 según Planillas Nos. 49723188 y 49729367, según solicitud memorando 20216020011763 del 6 de abril de 2021. Se expide crp para dar continuidad con el trámite de pago según memorando 20216020011763 del 6 de abril de 2021.</t>
  </si>
  <si>
    <t>Expedir el siguiente Certificado de Disponibilidad Presupuestal, Registros Presupuestales y Ordenes de Pago con rubro 3.1.2.02.02.02.0001.006 “Servicios de Seguros de Salud Ediles”. Pago salud 11 ediles de la Localidad de Engativá correspondiente a los aportes del mes de enero de 2021 a Diciembre de 2021. Se expide CRP para pago de servicio de salud periodo de abril planilla número 50227316.</t>
  </si>
  <si>
    <t>Se expide cdp para pago mes de abril de 2021 correspondiente a la ARL para contratistas vinculados por prestación de servicios al FDLE y que por sus actividades se encuentran clasificados en riesgos 4 y 5 según Planillas Nos. 50452219 y 50460398, según solicitud memorando 20216020014173 del 6 de mayo de 2021. Se expide crp para dar continuidad con el trámite de pago según memorando 20216020014173 del 6 de mayo de 2021.</t>
  </si>
  <si>
    <t>Expedir el siguiente Certificado de Disponibilidad Presupuestal, Registros Presupuestales y Ordenes de Pago con rubro 3.1.2.02.02.02.0001.006 “Servicios de Seguros de Salud Ediles”. Pago salud 11 ediles de la Localidad de Engativá correspondiente a los aportes del mes de enero de 2021 a Diciembre de 2021. Se expide CRP para pago de servicio de salud periodo de mayo planilla número 50911443.</t>
  </si>
  <si>
    <t>Se expide cdp para pago mes de mayo de 2021 correspondiente a la ARL para contratistas vinculados por prestación de servicios al FDLE y que por sus actividades se encuentran clasificados en riesgos 4 y 5 según Planilla No. 50993405, según solicitud memorando 20216020016153 del 1 de junio de 2021. Se expide crp para dar continuidad con el trámite de pago según memorando 20216020016153 del 1 de junio de 2021.</t>
  </si>
  <si>
    <t>Expedir el siguiente Certificado de Disponibilidad Presupuestal, Registros Presupuestales y Ordenes de Pago con rubro 3.1.2.02.02.02.0001.006 “Servicios de Seguros de Salud Ediles”. Pago salud 11 ediles de la Localidad de Engativá correspondiente a los aportes del mes de enero de 2021 a Diciembre de 2021. Se expide CRP para pago de servicio de salud periodo de junio planilla número 51577012.</t>
  </si>
  <si>
    <t>Se expide cdp para pago mes de junio de 2021 correspondiente a la ARL para contratistas vinculados por prestación de servicios al FDLE y que por sus actividades se encuentran clasificados en riesgos 4 y 5 según Planilla No. 51662476, según solicitud memorando 20216020018743 del 1 de julio de 2021. Se expide crp para dar continuidad con el trámite de pago según memorando 20216020018743 del 1 de julio de 2021.</t>
  </si>
  <si>
    <t>Expedir el siguiente Certificado de Disponibilidad Presupuestal, Registros Presupuestales y Ordenes de Pago con rubro 3.1.2.02.02.02.0001.006 “Servicios de Seguros de Salud Ediles”. Pago salud 11 ediles de la Localidad de Engativá correspondiente a los aportes del mes de enero de 2021 a Diciembre de 2021. Se expide CRP para pago de servicio de salud periodo de julio planilla número 52203797.</t>
  </si>
  <si>
    <t>Se expide cdp para pago mes de julio de 2021 correspondiente a la ARL para contratistas vinculados por prestación de servicios al FDLE y que por sus actividades se encuentran clasificados en riesgos 4 y 5 según Planilla No. 52385180, adicional se pagan novedades del mes de marzo según planilla 52387135, novedades del mes de abril según planilla 52387211, novedades del mes de mayo según planilla 52387309 y novedades del mes de junio según planilla 52387378. Solicitud memorando 20216020020553 del 3 de agosto de 2021. Se expide crp para dar continuidad con el trámite de pago según memorando 20216020020553 del 3 de agosto de 2021.</t>
  </si>
  <si>
    <t>Expedir el siguiente Certificado de Disponibilidad Presupuestal, Registros Presupuestales y Ordenes de Pago con rubro 3.1.2.02.02.02.0001.006 “Servicios de Seguros de Salud Ediles”. Pago salud 11 ediles de la Localidad de Engativá correspondiente a los aportes del mes de enero de 2021 a Diciembre de 2021. Se expide CRP para pago de servicio de salud periodo de agosto planilla número 52931026.</t>
  </si>
  <si>
    <t>Se expide cdp para pago mes de agosto de 2021 correspondiente a la ARL para contratistas vinculados por prestación de servicios al FDLE y que por sus actividades se encuentran clasificados en riesgos 4 y 5 según Planilla No. 53051929, según solicitud memorando 20216020022303 del 2 de septiembre de 2021. Se expide crp para dar continuidad con el trámite de pago según memorando 20216020022303 del 2 de septiembre de 2021.</t>
  </si>
  <si>
    <t>Expedir el siguiente Certificado de Disponibilidad Presupuestal, Registros Presupuestales y Ordenes de Pago con rubro 3.1.2.02.02.02.0001.006 “Servicios de Seguros de Salud Ediles”. Pago salud 11 ediles de la Localidad de Engativá correspondiente a los aportes del mes de enero de 2021 a Diciembre de 2021. Se expide CRP para pago de servicio de salud periodo de septiembre planilla número 53657102.</t>
  </si>
  <si>
    <t>Se expide cdp para pago mes de septiembre y novedades del mes de agosto de 2021 correspondiente a la ARL para contratistas vinculados por prestación de servicios al FDLE y que por sus actividades se encuentran clasificados en riesgos 4 y 5 según Planillas No.53704419 y 53703863, según solicitud memorando 20216020026143 del 1 de octubre de 2021. Se expide crp para dar continuidad con el trámite de pago según memorando 20216020026143 del 1 de octubre de 2021.</t>
  </si>
  <si>
    <t>Expedir el siguiente Certificado de Disponibilidad Presupuestal, Registros Presupuestales y Ordenes de Pago con rubro 3.1.2.02.02.02.0001.006 “Servicios de Seguros de Salud Ediles”. Pago salud 11 ediles de la Localidad de Engativá correspondiente a los aportes del mes de enero de 2021 a Diciembre de 2021. Se expide CRP para pago de servicio de salud periodo de octubre planilla número 54364430.</t>
  </si>
  <si>
    <t>Se expide cdp para pago mes de Octubre de 2021 correspondiente a la ARL para contratistas vinculados por prestación de servicios al FDLE y que por sus actividades se encuentran clasificados en riesgos 4 y 5 según Planilla No.54389471, según solicitud memorando 20216020031493 del 2 de noviembre de 2021. Se expide crp para dar continuidad con el trámite de pago según memorando 20216020031493 del 2 de noviembre de 2021.</t>
  </si>
  <si>
    <t>Expedir el siguiente Certificado de Disponibilidad Presupuestal, Registros Presupuestales y Ordenes de Pago con rubro 3.1.2.02.02.02.0001.006 “Servicios de Seguros de Salud Ediles”. Pago salud 11 ediles de la Localidad de Engativá correspondiente a los aportes del mes de enero de 2021 a Diciembre de 2021. Se expide CRP para pago de servicio de salud periodo de noviembre planilla número 54873912.</t>
  </si>
  <si>
    <t>Expedir el siguiente Certificado de Disponibilidad Presupuestal, Registros Presupuestales y Ordenes de Pago con rubro 3.1.2.02.02.02.0001.006 “Servicios de Seguros de Salud Ediles”. Pago salud 11 ediles de la Localidad de Engativá correspondiente a los aportes del mes de enero de 2021 a Diciembre de 2021.</t>
  </si>
  <si>
    <t>Expedir el siguiente Certificado de Disponibilidad Presupuestal, Registros Presupuestales y Ordenes de Pago con rubro 3.1.2.02.02.02.0001.006 “Servicios de Seguros de Salud Ediles”. Pago salud 11 ediles de la Localidad de Engativá correspondiente a los aportes del mes de enero de 2021 a Diciembre de 2021. Se expide crp para trámite de pago.</t>
  </si>
  <si>
    <t>Se expide cdp para pago de noviembre de 2021 correspondiente a la ARL para contratistas vinculados por la prestación de servicios de FDLE y que por sus actividades se encuentran clasificados en riesgo 4 y 5 según planilla No.55111690, 55109061, 55109186, 55109317, 55109840, según solicitud memorando 20216020033153 del 2 de diciembre de 2021 y se recibe para trámite el 6 de diciembre de 2021. Se expide crp para dar continuidad con el trámite de pago según memorando 20216020033153 del 2 de diciembre de 2021 y se recibe para trámite el 6 de diciembre.</t>
  </si>
  <si>
    <t>PAGO SERVICIO DE ASEO, de los inmuebles  ubicados en la Calle 71 # 73A- 44 con cuenta contrato 12193511, en la Calle 71A 72a 61 CON CUENTA N 12317654 al igual que el de las Casas Adulto Mayor de los inmuebles dados en comodato al Fondo de Desarrollo Local, ubicados en la Cra 110 nº 76-18  Garcés Navas CUENTA Nº 11242318  y Calle 71# 81a-56/60  La Clarita CUENTA Nº 10732356, para la vigencia 2021, Se expide certificado de disponibilidad con memorando 20216020000133 recibido para tramite de fecha 20 Enero de 2021. Se expide CRP para pago del aseo mes de febrero 2021.</t>
  </si>
  <si>
    <t>PAGO SERVICIO DE ENERGIA CODENSA,DE LOS INMUEBLES UBICADOS EN LA CALLE 71 # 73 A 44 CON CUENTA Nº 0762376-4 Y EN LA CALLE 71 A # 72 A 59 CON CUENTA Nº 0762382-3, PARA LA VIGENCIA 2021 asi como el Pago del servicio de Energía para las Casas Adulto Mayor de los inmuebles dados en comodato al Fondo de Desarrollo Local de Engativá, ubicados en la Cra110 N° 76-18 cuenta n  20735417 Garcés Navas y Calle 71# 81a -56/60 Cuenta n° 22356401 la Clarita, Se expide CDP con memorando 20216020000143 recibido para tramite de fecha En 20 /21.Se expide RP para pago servicio de Energía cuenta contrato 0762376-4 para la vigencia 2021.</t>
  </si>
  <si>
    <t>PAGO SERVICIO DE ENERGIA CODENSA,DE LOS INMUEBLES UBICADOS EN LA CALLE 71 # 73 A 44 CON CUENTA Nº 0762376-4 Y EN LA CALLE 71 A # 72 A 59 CON CUENTA Nº 0762382-3, PARA LA VIGENCIA 2021 asi como el Pago del servicio de Energía para las Casas Adulto Mayor de los inmuebles dados en comodato al Fondo de Desarrollo Local de Engativá, ubicados en la Cra110 N° 76-18 cuenta n  20735417 Garcés Navas y Calle 71# 81a -56/60 Cuenta n° 22356401 la Clarita, Se expide CDP con memorando 20216020000143 recibido para tramite de fecha En 20 /21. Se expide RP para pago servicio de Energía cuenta contrato 0762376-4 para la vigencia 2021.</t>
  </si>
  <si>
    <t>PAGO SERVICIO DE ENERGIA CODENSA, DEL INMUEBLE UBICADOS EN LA CALLE 71 # 73 A 44 CON CUENTA Nº 0762376-4. Se expide CDP con memorando 20216020033393 del 9 de diciembre de 2021. Se expide RP para pago servicio de Energía cuenta contrato 0762376-4 para la vigencia 2021.</t>
  </si>
  <si>
    <t>PAGO SERVICIO DE ENERGIA CODENSA,DE LOS INMUEBLES UBICADOS EN LA CALLE 71 # 73 A 44 CON CUENTA Nº 0762376-4 Y EN LA CALLE 71 A # 72 A 59 CON CUENTA Nº 0762382-3, PARA LA VIGENCIA 2021 asi como el Pago del servicio de Energía para las Casas Adulto Mayor de los inmuebles dados en comodato al Fondo de Desarrollo Local de Engativá, ubicados en la Cra110 N° 76-18 cuenta n  20735417 Garcés Navas y Calle 71# 81a -56/60 Cuenta n° 22356401 la Clarita, Se expide CDP con memorando 20216020000143 recibido para tramite de fecha En 20 /21. Se expide RP para pago servicio de Energía cuenta contrato 0762382-3 para la vigencia 2021.</t>
  </si>
  <si>
    <t>PAGO SERVICIOS ACUEDUCTO Y ALCANTARILLADO, de los inmuebles  ubicados en la Calle 71 # 73A- 44 con cuenta contrato 11441537, en la Calle 71A 72a 61 CON CUENTA N 10511753 al igual que el de PAGO SERVICIOS PUBLICOS ACUEDUCTO Y ALCANTARILLADO de las Casas Adulto Mayor de los inmuebles dados en comodato al Fondo de Desarrollo Local, ubicados en la Cra 110 nº 76-18  Garcés Navas CUENTA Nº 11242318  y Calle 71# 81a-56/60  La Clarita CUENTA Nº 10732356, para la vigencia 2021, Se expide certificado de disponibilidad con memorando 20216020000133 recibido para tramite de fecha 20 Enero de 2021. Se expide RP para pago servicio de Acueducto cuenta contrato 10511753 para la vigencia 2021.</t>
  </si>
  <si>
    <t>PAGO SERVICIOS ACUEDUCTO Y ALCANTARILLADO, de los inmuebles  ubicados en la Calle 71 # 73A- 44 con cuenta contrato 11441537, en la Calle 71A 72a 61 CON CUENTA N 10511753 al igual que el de PAGO SERVICIOS PUBLICOS ACUEDUCTO Y ALCANTARILLADO de las Casas Adulto Mayor de los inmuebles dados en comodato al Fondo de Desarrollo Local, ubicados en la Cra 110 nº 76-18  Garcés Navas CUENTA Nº 11242318  y Calle 71# 81a-56/60  La Clarita CUENTA Nº 10732356, para la vigencia 2021, Se expide certificado de disponibilidad con memorando 20216020000133 recibido para tramite de fecha 20 Enero de 2021. Se expide RP para pago servicio de Acueducto cuenta contrato 10732356 para la vigencia 2021.</t>
  </si>
  <si>
    <t>PAGO SERVICIO DE ASEO, de los inmuebles  ubicados en la Calle 71 # 73A- 44 con cuenta contrato 12193511, en la Calle 71A 72a 61 CON CUENTA N 12317654 al igual que el de las Casas Adulto Mayor de los inmuebles dados en comodato al Fondo de Desarrollo Local, ubicados en la Cra 110 nº 76-18  Garcés Navas CUENTA Nº 11242318  y Calle 71# 81a-56/60  La Clarita CUENTA Nº 10732356, para la vigencia 2021, Se expide certificado de disponibilidad con memorando 20216020000133 recibido para tramite de fecha 20 Enero de 2021. Se expide CRP para trámite de pago de aseo de 2021.</t>
  </si>
  <si>
    <t>PAGO SERVICIO DE ASEO, del inmueble ubicado en la Calle 71# 81a-56/60 La Clarita CUENTA Nº 10732356, para la vigencia 2021, Se expide certificado de disponibilidad con memorando 202160200031423 del 2 de noviembre de 2021. Se expide crp para trámite de pago.</t>
  </si>
  <si>
    <t>PAGO SERVICIO DE ASEO, del inmueble ubicado en la Calle 71# 81a-56/60 La Clarita CUENTA Nº 10732356, para la vigencia 2021, Se expide certificado de disponibilidad con memorando 20216020033253 del 6 de diciembre de 2021. Se expide crp para trámite de pago.</t>
  </si>
  <si>
    <t>PAGO SERVICIOS ACUEDUCTO Y ALCANTARILLADO, de los inmuebles  ubicados en la Calle 71 # 73A- 44 con cuenta contrato 11441537, en la Calle 71A 72a 61 CON CUENTA N 10511753 al igual que el de PAGO SERVICIOS PUBLICOS ACUEDUCTO Y ALCANTARILLADO de las Casas Adulto Mayor de los inmuebles dados en comodato al Fondo de Desarrollo Local, ubicados en la Cra 110 nº 76-18  Garcés Navas CUENTA Nº 11242318  y Calle 71# 81a-56/60  La Clarita CUENTA Nº 10732356, para la vigencia 2021, Se expide certificado de disponibilidad con memorando 20216020000133 recibido para tramite de fecha 20 Enero de 2021. Se expide RP para pago servicio de Acueducto cuenta contrato 11242318 para la vigencia 2021.</t>
  </si>
  <si>
    <t>PAGO SERVICIO DE ASEO, de los inmuebles  ubicados en la Calle 71 # 73A- 44 con cuenta contrato 12193511, en la Calle 71A 72a 61 CON CUENTA N 12317654 al igual que el de las Casas Adulto Mayor de los inmuebles dados en comodato al Fondo de Desarrollo Local, ubicados en la Cra 110 nº 76-18  Garcés Navas CUENTA Nº 11242318  y Calle 71# 81a-56/60  La Clarita CUENTA Nº 10732356, para la vigencia 2021, Se expide certificado de disponibilidad con memorando 20216020000133 recibido para tramite de fecha 20 Enero de 2021. Se expide cdp para pago del mes de marzo.</t>
  </si>
  <si>
    <t>PAGO SERVICIO DE ASEO, del inmueble dados en comodato al Fondo de Desarrollo Local, ubicados en la Cra 110 nº 76-18 Garcés Navas CUENTA Nº 11242318. Se expide cdp con solicitud memorando 20216020031503 del 2 de noviembre de 2021. Se expide crp para continuidad de trámite y pago.</t>
  </si>
  <si>
    <t>PAGO SERVICIO DE ASEO, del inmueble dados en comodato al Fondo de Desarrollo Local, ubicados en la Cra 110 nº 76-18 Garcés Navas CUENTA Nº 11242318. Se expide cdp con solicitud memorando 20216020034203 del 15 de diciembre de 2021. Se expide crp para trámite de pago.</t>
  </si>
  <si>
    <t>PAGO SERVICIOS ACUEDUCTO Y ALCANTARILLADO, de los inmuebles  ubicados en la Calle 71 # 73A- 44 con cuenta contrato 11441537, en la Calle 71A 72a 61 CON CUENTA N 10511753 al igual que el de PAGO SERVICIOS PUBLICOS ACUEDUCTO Y ALCANTARILLADO de las Casas Adulto Mayor de los inmuebles dados en comodato al Fondo de Desarrollo Local, ubicados en la Cra 110 nº 76-18  Garcés Navas CUENTA Nº 11242318  y Calle 71# 81a-56/60  La Clarita CUENTA Nº 10732356, para la vigencia 2021, Se expide certificado de disponibilidad con memorando 20216020000133 recibido para tramite de fecha 20 Enero de 2021. Se expide RP para pago servicio de Acueducto cuenta contrato 11441537 para la vigencia 2021.</t>
  </si>
  <si>
    <t>PAGO SERVICIO DE ASEO, de inmueble ubicado en la Calle 71 # 73A- 44 con cuenta contrato 12193511 para la vigencia 2021. Se expide cdp con solicitud 20216020030413 del 22 de octubre memorando para trámite de pago. Se expide crp para trámite de pago.</t>
  </si>
  <si>
    <t>PAGO SERVICIO DE ENERGIA CODENSA,DE LOS INMUEBLES UBICADOS EN LA CALLE 71 # 73 A 44 CON CUENTA Nº 0762376-4 Y EN LA CALLE 71 A # 72 A 59 CON CUENTA Nº 0762382-3, PARA LA VIGENCIA 2021 asi como el Pago del servicio de Energía para las Casas Adulto Mayor de los inmuebles dados en comodato al Fondo de Desarrollo Local de Engativá, ubicados en la Cra110 N° 76-18 cuenta n  20735417 Garcés Navas y Calle 71# 81a -56/60 Cuenta n° 22356401 la Clarita, Se expide CDP con memorando 20216020000143 recibido para tramite de fecha En 20 /21. Se expide RP para pago servicio de Energía cuenta contrato 20735417  para la vigencia 2021.</t>
  </si>
  <si>
    <t>PAGO SERVICIO DE ENERGIA CODENSA,DE LOS INMUEBLES UBICADOS EN LA CALLE 71 # 73 A 44 CON CUENTA Nº 0762376-4 Y EN LA CALLE 71 A # 72 A 59 CON CUENTA Nº 0762382-3, PARA LA VIGENCIA 2021 asi como el Pago del servicio de Energía para las Casas Adulto Mayor de los inmuebles dados en comodato al Fondo de Desarrollo Local de Engativá, ubicados en la Cra110 N° 76-18 cuenta n  20735417 Garcés Navas y Calle 71# 81a -56/60 Cuenta n° 22356401 la Clarita, Se expide CDP con memorando 20216020000143 recibido para tramite de fecha En 20 /21. Se expide RP para pago servicio de Energía cuenta contrato 22356401 para la vigencia 2021.</t>
  </si>
  <si>
    <t>SE SOLICITA CDP PARA LA VIGENCIA 2021 CORRESPONDIENTE AL PAGO DEL SERVICIO DE TELEFONÍA FIJA (ETB), UBICADO EN LA ALCALDIA LOCAL DE ENGATIVÁ CALLE 71 N° 73 A 44 P(1) CUENTA CONTRATO N° 4362914. SEGÚN MEMORANDO RADICADO N° 20216020000153 DE ENERO 20 DE 2021.</t>
  </si>
  <si>
    <t>PAGO SERVICIO DE GAS, de inmueble ubicado en la Calle 77 #89a - 39 con cuenta contrato 63416470 para la vigencia 2021. Se expide cdp con solicitud 20216020030413 del 22 de octubre memorando para trámite de pago. Se expide crp para trámite de pago.</t>
  </si>
  <si>
    <t>PAGO SERVICIO DE GAS, de inmueble ubicado en la Calle 69 #70c-15 Salón comunal el Laurel con cuenta contrato 63416479 para la vigencia 2021. Se expide cdp con solicitud 20216020030413 del 22 de octubre memorando para trámite de pago. Se expide crp para trámite de pago.</t>
  </si>
  <si>
    <t>PAGO SERVICIO DE ENERGIA CODENSA, DEL INMUEBLE UBICADOS EN LA CALLE 71 # 73 A 44 CON CUENTA Nº 0762376-4. Se expide cdp con solicitud memorando 20216020031513 del 2 de noviembre de 2021. Se expide crp para trámite de pago.</t>
  </si>
  <si>
    <t>Se expide certificado de disponibilidad presupuestal según resolución 81 del 4 de mayo 2021, Resuelve “Por medio de la cual se ordena el pago del certificado para firma digital de la Ordenadora del Gasto del Fondo de Desarrollo Local de Engativá, con cargo al presupuesto de la vigencia 2021”. Se expide CRP para trámite de pago.</t>
  </si>
  <si>
    <t>ENTREGA DEL APOYO ECONOMICOSUBSIDIO TIPO C DE LA LOCALIDAD DE ENGATIVA. CONVENIO MARCO DE ASOCIACIÓN N° 4002 DE 2011 CON LA CAJA DE COMPENSACIONCOMPENSAR Y SDIS. SE RECIBE PARA EXPEDIR CDP CON RADICADO DE 04-01-21 N° 20216020000013 EL DIA 05 DE ENERO DE 2021. SE EXPIDE CRP PORSOLICITUD CON RADICADO N° 20216020000113 DE ENE 12 2021. SE RECIBE RESOLUCIÓN 01 DE ENE 05 DE 2021 COMO SOPORTE DE LA SOLICITUD.</t>
  </si>
  <si>
    <t>COSTOS OPERATIVOS SUBSIDIO TIPO C DE LA LOCALIDAD DE ENGATIVÁ CONVENIO MARCO DE ASOCIACIÓN N° 4002 DE 2011 CON LA CAJA DE COMPENSACIÓN FAMILIAR COMPENSAR Y SDIS. SE RECIBE PARA EXPEDIR CDP CON RADICADO N° 20216020000023 DE ENE 04 DE 2021 Y PARA TRAMITE EL 05 DE ENE. 2021. SE EXPIDE CRP POR SOLICITUD CON RADICADO N° 20216020000123 DE ENE.12.21 SE RECIBE PARA TRAMITE EL 15 DE ENERO T SE ADJUNTA LA RESOLUCIÓN 002 DE 05 DE 2021</t>
  </si>
  <si>
    <t>POR EL CUAL SE AUTORIZA LA TRASFERENCIA DE RECURSOS DEL FONDO DE DESARROLLO LOCAL DE ENGATIVÁ, CON DESTINO AL SISTEMA DISTRITAL BOGOTÁ SOLIDARIA A TRAVÉS DE LA DIRECCIÓN DISTRITAL DE TESORERÍA - SECRETARÍA DE HACIENDA DISTRITAL PARA ENTREGAR APOYOS QUE CONTRIBUYAN AL INGRESO MÍNIMO GARANTIZADO A LOS HOGARES POBRES DE LA LOCALIDAD. Se expide CDP con memorando 20216020002663 recibido para tramite de fecha Feb 05/2021.Se expide CRP atendiendo el resuelve de la resolución 033 del 05 de febrero de 2021.</t>
  </si>
  <si>
    <t>POR EL CUAL SE AUTORIZA LA TRANSFERENCIA DE RECURSOS DEL FONDO DE DESARROLLO LOCAL DE ENGATIVÁ, CON DESTINO AL SISTEMA DISTRITAL BOGOTÁ SOLIDARIA A TRAVÉS DE LA DIRECCIÓN DISTRITAL DE TESORERÍA - SECRETARIA DE HACIENDA DISTRITAL. PARA ENTREGAR APOYOS QUE CONTRIBUYAN AL INGRESO MÍNIMO GARANTIZADO A LOS HOGARES POBRES DE LA LOCALIDAD. Se expide cdp, solicitud sipse 58824 memorando con solicitud 20216020014153 del 6 de mayo de 2021 y se recibe para trámite el 10 de mayo. SE EXPIDE CRP ORDENADO POR EL ART. 3° DE LA RESOLUCIÓN 086 DEL 10 DE MAYO DE 2021.</t>
  </si>
  <si>
    <t>POR EL CUAL SE AUTORIZA LA TRANSFERENCIA DE RECURSOS DEL FONDO DE DESARROLLO LOCAL DE ENGATIVÁ, CON DESTINO AL SISTEMA DISTRITAL BOGOTÁ SOLIDARIA A TRAVÉS DE LA DIRECCIÓN DISTRITAL DE TESORERÍA - SECRETARIA DE HACIENDA DISTRITAL. PARA ENTREGAR APOYOS QUE CONTRIBUYAN AL INGRESO MÍNIMO GARANTIZADO A LOS HOGARES POBRES DE LA LOCALIDAD. Se expide cdp, solicitud sipse 59595 memorando con solicitud 20216020017413 del 17 de junio de 2021 y se recibe para trámite el 18 de junio de 2021. SE EXPIDE CRP ORDENADO POR EL ART. 3° DE LA RESOLUCIÓN 121 DEL 21 DE JUNIO DE 2021.</t>
  </si>
  <si>
    <t>ENTREGA DEL APOYO ECONÓMICO SUBSIDIO TIPO C DE LA LOCALIDAD DE ENGATIVÁ. Convenio Marco de Asociación No. 4002 de 2011 con la Caja de Compensación Familiar COMPENSAR y SDIS. Se expide cdp con solicitud sipse 59085 y con solicitud memorando 20216020017773 del 22 de junio de 2021 y se recibe para trámite el 25 de junio de 2021. SE EXPIDE CRP POR SOLICITUD CON RAD.N° 20216020018503 JUNIO 30 2021 SE VERIFICA SIPSE.</t>
  </si>
  <si>
    <t>COSTOS OPERATIVOS SUBSIDIO TIPO C DE LA LOCALIDAD DE ENGATIVÁ. Convenio Marco de Asociación No. 4002 de 2011 con la Caja de Compensación Familiar COMPENSAR y SDIS. Se expide cdp con solicitud 59806 y con memorando solicitud 20216020017783 del 22 de junio de 2021 y se recibe para trámite el 25 de  junio de 2021. SE EXPIDE CRP POR SOLICITUD CON RAD N°20216020018493 DE JUNIO 30 2021 VERIFICADO SIPSE.</t>
  </si>
  <si>
    <t>ENTREGA DEL APOYO ECONÓMICO SUBSIDIO TIPO C DE LA LOCALIDAD DE ENGATIVÁ. Convenio Marco de Asociación No. 4002 de 2011 con la Caja de Compensación Familiar COMPENSAR y SDIS. Se expide cdp con solicitud sipse 60453, según memorando 20216020019533 del 12 de julio de 2021 y se recibe para trámite el 21 de julio de 2021. Se expide crp según solicitud de memorando 20216020020173 del 27 de julio y se recibe para trámite el 27 de julio.</t>
  </si>
  <si>
    <t>LILIA  AVELLA BOJACA</t>
  </si>
  <si>
    <t>LINA ORNELLA PINZON ARIAS</t>
  </si>
  <si>
    <t>PABLO EMILIO MOLANO JIMENEZ</t>
  </si>
  <si>
    <t>DARLY PATRICIA CAICEDO CAMILO</t>
  </si>
  <si>
    <t>FIDEL ERNESTO POVEDA GOMEZ</t>
  </si>
  <si>
    <t>JOSE CORNELIO HERNANDEZ</t>
  </si>
  <si>
    <t>BELISARIO  NEIRA PAEZ</t>
  </si>
  <si>
    <t>IVAN DARIO CASTIBLANCO MOLANO</t>
  </si>
  <si>
    <t>ANA ELSA TORRES MELO</t>
  </si>
  <si>
    <t>JESSICA LORENA RODRIGUEZ DELGADO</t>
  </si>
  <si>
    <t>FABIAN MAURICIO PEÑA CEDANO</t>
  </si>
  <si>
    <t>ENTIDAD PROMOTORA DE SALUD SANITAS S.A.S</t>
  </si>
  <si>
    <t>CAJA DE COMPENSACION FAMILIAR COMPENSAR</t>
  </si>
  <si>
    <t>COOMEVA E.P.S. S.A.</t>
  </si>
  <si>
    <t>MEDIMAS EPS S.A.S.</t>
  </si>
  <si>
    <t>POSITIVA COMPAÑIA DE SEGUROS SA</t>
  </si>
  <si>
    <t>BOGOTA LIMPIA S.A.S. E.S.P.</t>
  </si>
  <si>
    <t>CODENSA S.A. ESP</t>
  </si>
  <si>
    <t>EMPRESA DE ACUEDUCTO Y ALCANTARILLADO DE BOGOTA ESP</t>
  </si>
  <si>
    <t>VANTI S.A. ESP</t>
  </si>
  <si>
    <t>GESTION DE SEGURIDAD ELECTRONICA S.A</t>
  </si>
  <si>
    <t>FONDO DE DESARROLLO LOCAL DE ENGATIVA</t>
  </si>
  <si>
    <t>PRESTAR EL SERVICIO INTEGRAL DE VIGILANCIA Y SEGURIDAD PRIVADA, PERMANENTE, PARA TODOS LOS BIENES MUEBLES E INMUEBLES DE PROPIEDAD DEL FONDO DE DESARROLLO LOCAL DE ENGATIVÁ, Y DE TODOS AQUELLOS  POR LOS CUALES LLEGARE A SER RESPONSABLE. Reemplaza CDP 807 por constituirse como obligación por pagar. REEMPLAZA CRP 897 POR CONSTITUIRSE COMO OBLIGACION POR PAGAR PARA LA VIGENCIA 2021.</t>
  </si>
  <si>
    <t>REALIZAR EL MANTENIMIENTO TÉCNICO PREVENTIVO Y CORRECTIVO INCLUIDO EL SUMINISTRO DE REPUESTOS NUEOS DEL ASCENSOR UBICADO EN EL EDIFICIO CALE DE LA LOCALIDAD DE ENGATIVÁ, Reemplaza CDP 846 por constituirse como obligación por pagar. REEMPLAZA CRP 898 POR CONSTITUIRSE COMO OBLIGACION POR PAGAR PARA LA VIGENCIA 2021.</t>
  </si>
  <si>
    <t>PRESTACIÓN DEL SERVICIO INTEGRAL DE ASEO Y CAFETERÍA PARA TODOS LOS INMUEBLES DE PROPIEDAD Y /O TENENCIA DEL FONDO DE DESARROLLO LOCAL DE ENGATIVÁ, INCLUIDO EL PERSONAL, LOS EQUIPOS Y LOS INSUMOS NECESARIOS PARA SU ADECUADA REALIZACION, Reemplaza CDP 1139 por constituirse como obligación por pagar. REEMPLAZA CRP 1152 POR CONSTITUIRSE COMO OBLIGACION POR PAGAR PARA LA VIGENCIA 2021.</t>
  </si>
  <si>
    <t>SUMINISTRO A MONTO AGOTABLE DE TONER Y/O UNIDADES DE IMAGEN PARA LAS DIFERENTES IMPRESORAS DE PROPIEDAD DE LA ALCALDIA LOCAL DE ENGATIVÁ, SE EXPIDE CERTIFICADO DE DISPONIBILIDAD CON MEMORANDO 20206020025343 RECIBIDO PARA TRAMITE DE FECHA JUL 02/2020.SE EXPIDE REGISTRO PRESUPUESTAL UNA VEZ REVISADAS LAS PLATAFORMAS SECOP, SIPSE, MEMORANDO CON SOLICITUD 20206020029043 RECIBIDO PARA TRAMITE DE FECHA JUL 28/2020. Reemplaza CDP 1207 por constituirse como obligación por pagar para la vigencia 2021. REEMPLAZA CRP 1287 POR CONSTITUIRSE COMO OBLIGACION POR PAGAR PARA LA VIGENCIA 2021.</t>
  </si>
  <si>
    <t>PRESTAR EL SERVICIO DE INTERNET PARA LOS INMUEBLES DE PROPIEDAD Y/O TENENCIA DEL FONDO DE DESARROLLO LOCAL DE ENGATIVÁ, SE EXPIDE CDP CON SOLICITUD SIPSE 48821, MEMORANDO CON SOLICITUD 20206020028553 RECIBIDO PARA TRAMITE DE FECHA JUL 28 DE 2020.  SE RECIBE PARA TRAMITE DE CRP EL 04 DE AGOSTO DE 2020. CON RADICADO N° 20206020030053. Reemplaza CDP 1259 por constituirse como obligación por pagar para la vigencia 2021. REEMPLAZA CRP 1316 POR CONSTITUIRSE COMO OBLIGACION POR PAGAR PARA LA VIGENCIA 2021.</t>
  </si>
  <si>
    <t>PRESTAR EL SERVICIO DE MANTENIMIENTO PREVENTIVO Y CORRECTIVO, INCLUIDA MANO DE OBRA Y BOLSA DE RESPUESTOS, DE EQUIPOS DE COMUNICACIÓN Y TELEFONOS DE EL EDIFICIO CALE, SE EXPIDE CDP CON SOLICITUD SIPSE 49026, MEMORANDO CON SOLICITUD 20206020029963 RECIBIDO PARA TRAMITE DE FECHA AGOSTO 04/2020.SE EXPIDE REGISTRO PRESUPUESTAL UNA VEZ REVISADAS LAS PLATAFORMAS SECOP, SIPSE, MEMORANDO CON SOLICITUD 20206020032743 RECIBIDO PARA TRAMITE DE FECHA AGOSTO 24 DE 2020. Reemplaza CDP 1280 por constituirse como obligación por pagar para la vigencia 2021.</t>
  </si>
  <si>
    <t>ADQUIRIR LOS SEGUROS QUE AMPARE LOS INTERESES PATRIMONIALES ACTUALES Y FUTUROS, ASI COMO LOS BIENES MUEBLES E INMUEBLES QUE SEAN DEPROPIEDAD O SE ENCUENTREN BAJO CUIDADO O TENENCIA DE LA ENTIDAD, MANEJO GLOBAL, RESPONSABILIDAD CIVIL Y CUALQUIER OTRA PÓLIZA DE SEGURO QUE REQUIERA EL FONDO DE DESARROLLO LOCAL DE ENGATIVA, SE EXPIDE CDP, SIN SIPSE, MEMORANDO CON SOLICITUD 20206020030323 RECIBIDO PARA TRAMITE DE FECHA AGOSTO 11 DE 2020. SE RECIBE PARA TRAMITE DEL CRP EL 08 DE SEPTIEMBRE DE 2020 CON RADICADO N° 20206020034113. Reemplaza CDP 1283 por constituirse como obligación por pagar para la vigencia 2021. REEMPLAZA CRP 1414 POR CONSTITUIRSE COMO OBLIGACION POR PAGAR PARA LA VIGENCIA 2021.</t>
  </si>
  <si>
    <t>PRESTACION DE SERVICIOS DE CORREO CERTIFICADO Y MENSAJERÍA EXPRESA PARA EL FONDO DE DESARROLLO LOCAL DE ENGATIVÁ QUE GARANTICE EL CURSO Y ENTREGA DE CORRESPONDENCIA EXTERNA , SE EXPIDE CDP CON SOLICITUD SIPSE 49166, MEMORANDO CON SOLICITUD 20206020032173 RECIBIDOPARA TRAMITE DE FECHA AGOSTO 20 DE 2020. SE RECIBE PARA TRÁMITE EL 24 DE SEPT. 2020 REVISADO SIPSE. DE CRP  CON RADICADO N° 20206020035823. Reemplaza CDP 1292 por constituirse como obligación por pagar para la vigencia 2021. REEMPLAZA CRP 1427 POR CONSTITUIRSE COMO OBLIGACION POR PAGAR PARA LA VIGENCIA 2021.</t>
  </si>
  <si>
    <t>REALIZAR A MONTO AGOTABLE EL MANTENIMIENTO PREVENTIVO Y CORRECTIVO CON SUMINISTRO DE REPUESTOS Y ACCESORIOS NUEVOS, GENUINOS Y ORIGINALES DE CADA UNA DE LAS MARCAS DE LOS VEHÍCULOS LIVIANOS, PESADOS Y MAQUINARIA AMARILLA DEL FONDO DE DESARROLLO LOCAL DE ENGATIVÁ,SE EXPIDE CDP CON SOLICITUD SIPSE 48823 , MEMORANDO CON SOLICITUD 20206020032203 RECIBIDO PARA TRAMITE DE FECHA AGOSTO 20 DE 2020.SE EXPIDE REGISTRO PRESUPUESTAL UNA VEZ SE VALIDARON PLATAFORMAS SECOP, SIPSE, MEMORANDO CON SOLICITUD 20206020035803 RECIBIDO PARA TRAMITE DE FECHA SEP 24 DE 2020. Reemplaza CDP 1291 por constituirse como obligación por pagar para la vigencia 2021. REEMPLAZA CRP 1428 POR CONSTITUIRSE COMO OBLIGACION POR PAGAR PARA LA VIGENCIA 2021.</t>
  </si>
  <si>
    <t>ARRENDAMIENTOS DE IMPRESORAS MULTIFUNCIONALES, FOTOCOPIADO Y ESCANER,ASÍ COMO SUMINISTRO DE TÓNERES PARA LAS MISMAS, REQUERIDOS POR EL FONDODE DESARROLLO LOCAL DE ENGATIVÁ, Se expide certificado de disponibilidad presupuestal con memorando 20206020034503 recibido para tramite de fecha Septiembre 15 de 2020. SIPSE 50123. Se expide registro presupuestal conmemorando 20206020036483 recibido para tramite de fecha OCT 17/2020. Reemplaza CDP 1311 por constituirse como obligación por pagar para la vigencia 2021. REEMPLAZA CRP 1434 POR CONSTITUIRSE COMO OBLIGACION POR PAGAR PARA LA VIGENCIA 2021.</t>
  </si>
  <si>
    <t>SUMINISTRO DE COMBUSTIBLE PARA VEHICULOS LIVIANOS, PESADOS, Y MAQUINARIAAMARILLA DE PROPIEDAD Y/O TENENCIA DEL DEL FONDO DE DESARROLLO LOCAL DEENGATIVA, QUE GARANTICE EL BUEN DESARROLLO DE LAS ACTIVIDADES DEL PARQUEAUTOMOTOR Y MAQUINARIA AMARILLA DEL FONDO DE DESARROLLO LOCAL DEENGATIVÁ A TRAVES DEL ACUERDO MARCO DE PRECIOS CCE-715-1-AMP-2018, Se expide CDP con solicitud SIPSE 49951, memorando con solicitud20206020035773 recibido para tramite de fecha SEP 23/2020. Se expide CRP con memorando 20206020036953 recibido para tramite de fecha OCT 21/2020. Reemplaza CDP 1325 por constituirse como obligación por pagar para la vigencia 2021. REEMPLAZA CRP 1454 POR CONSTITUIRSE COMO OBLIGACION POR PAGAR PARA LA VIGENCIA 2021.</t>
  </si>
  <si>
    <t>ADICION N.1 Contrato 124 de 2020 cuyo objeto es: “PRESTAR EL SERVICIOINTEGRAL DE VIGILANCIA Y SEGURIDAD PRIVADA, PERMANENTE, PARA TODOS LOSBIENES MUEBLES E INMUEBLES DE PROPIEDAD DEL FONDO DE DESARROLLO LOCAL DEENGATIVÁ, Y DE TODOS AQUELLOS POR LOS CUÁLES LLEGARE A SER RESPONSABLE”. Se expide CDP con solicitud SIPSE 51325 , memorando con solicitud20206020039043 recibido para tramite de fecha OCT 27/2020.Se expide CRP una vez revisadas plataforma secop, se expide CRP con memorando20206020039373 recibido para tramite de fecha NOV 4/2020. Reemplaza CDP 1339 por constituirse como obligación por pagar para la vigencia 2021. REEMPLAZA CRP 1471 POR CONSTITUIRSE COMO OBLIGACION POR PAGAR PARA LA VIGENCIA 2021.</t>
  </si>
  <si>
    <t>ADICION N.1 Contrato 124 de 2020 cuyo objeto es: “PRESTAR EL SERVICIOINTEGRAL DE VIGILANCIA Y SEGURIDAD PRIVADA, PERMANENTE, PARA TODOS LOSBIENES MUEBLES E INMUEBLES DE PROPIEDAD DEL FONDO DE DESARROLLO LOCAL DEENGATIVÁ, Y DE TODOS AQUELLOS POR LOS CUÁLES LLEGARE A SER RESPONSABLE”.Se expide CDP con solicitud SIPSE 51325 , memorando con solicitud20206020039043 recibido para tramite de fecha OCT 27/2020. Reemplaza CDP 1339 por constituirse como obligación por pagar para la vigencia 2021. REEMPLAZA CRP 1472 POR CONSTITUIRSE COMO OBLIGACION POR PAGAR PARA LA VIGENCIA 2021.</t>
  </si>
  <si>
    <t>Contratar para la adquisición de equipos tecnológicos para las diferentes dependencias de la alcaldía local de Engativá, Se expide CDPcon solicitud SIPSE 51460, memorando con solicitud 20206020039223recibido para tramite de fecha OCT 29/2020. Reemplaza CDP 1343 por constituirse como obligación por pagar para la vigencia 2021. REEMPLAZA CRP 1473 POR CONSTITUIRSE COMO OBLIGACION POR PAGAR PARA LA VIGENCIA 2021.</t>
  </si>
  <si>
    <t>Contratar para la adquisición de equipos tecnológicos para las diferentes dependencias de la alcaldía local de Engativá, Se expide CDP con solicitud SIPSE 51460, memorando con solicitud 20206020039223recibido para tramite de fecha OCT 29/2020. Reemplaza CDP 1342 por constituirse como obligación por pagar para la vigencia 2021. REEMPLAZA CRP 1490 POR CONSTITUIRSE COMO OBLIGACION POR PAGAR PARA LA VIGENCIA 2021.</t>
  </si>
  <si>
    <t>PRESTAR EL SERVICIO INTEGRAL DE VIGILANCIA Y SEGURIDAD PRIVADA ,PERMANENTE, PARA TODOS LOS BIENES MUEBLES E INMUEBLES DE PROPIEDAD DELFONDO DE DESARROLLO LOCAL DE ENGATIVÁ, Y DE TODOS AQUELLOS POR LOSCUALES LLEGUE  A SER RESPONSABLE, Se expide CDP atendiendo memorando20206020037203 recibido para tramite de fecha OCT 15 DE 2020. Reemplaza CDP 1327 por constituirse como obligación por pagar para la vigencia 2021. REEMPLAZA CRP 1512 POR CONSTITUIRSE COMO OBLIGACION POR PAGAR PARA LA VIGENCIA 2021.</t>
  </si>
  <si>
    <t>Realizar el mantenimiento preventivo y correctivo de los equipos decómputo, servidores, ups, impresoras, escaneres, video beam y demás equipos tecnológicos de propiedad del Fondo de desarrollo Local de Engativá, incluyendo el suministro de repuestos y mano de obra, Seexpide CDP con solicitud de SIPSE 51461, memorando con solicitud20206020039103 recibido para tramite de fecha OCT 29/2020. Reemplaza CDP 1344 por constituirse como obligación por pagar para la vigencia 2021. REEMPLAZA CRP 1652 POR CONSTITUIRSE COMO OBLIGACION POR PAGAR PARA LA VIGENCIA 2021.</t>
  </si>
  <si>
    <t>COMPRA VENTA DE ELEMENTOS DE FOTOGRAFÍA, AUDIO, VIDEO EINSTRUMENTO DE MEDICIÓN DEL PESO     DE ACUERDO CON LOS REQUERIMIENTOSDEL FONDO DE DESARROLLO LOCAL DE ENGATIVÁ. Se expide CDP con solicitud SIPSE 51817&lt;(&gt; &lt;&lt;)&gt;(&gt;,&lt;(&gt;&lt;&lt;)&gt;)&gt; memorando con solicitud 20206020041053 recibido para tramite de fecha NOV 17/2020. Reemplaza CDP 1407 por constituirse como obligación por pagar para la vigencia 2021. REEMPLAZA CRP 1765 POR CONSTITUIRSE COMO OBLIGACION POR PAGAR PARA LA VIGENCIA 2021.</t>
  </si>
  <si>
    <t>Adicion N°1 al contrato 296 de 2020, cuyo objeto es:" ADQUIRIR LOSSEGUROS QUE AMPARE EL FONDO DE DESARROLLO LOCAL DE ENGATIVÁ DE LASIGUIENTE MANERA, GRUPO 2: SEGURO DE VIDA GRUPO PARA LOS EDILES", Se expide CDP con memorando 20206020046803 recibido para tramite de fecha DIC 18 de 2020. Reemplaza CDP 1592 por constituirse como obligación por pagar para la vigencia 2021.</t>
  </si>
  <si>
    <t>Adición N°1 al contrato 374 de 2020, cuyo objeto es: "Adquirir los seguros que amparen los intereses patrimoniales actuales y futuros, así como los bienes muebles e inmuebles, manejo global, responsabilidad civil y cualquier otra póliza de seguro que requiera el fondo de desarrollo local de Engativá", Se expide CDP con memorando20206020046973 recibido para tramite de fecha DIC 18 DE 2020. Reemplaza CDP 1618 por constituirse como obligación por pagar para la vigencia 2021. REEMPLAZA CRP 1776 POR CONSTITUIRSE COMO OBLIGACION POR PAGAR PARA LA VIGENCIA 2021.</t>
  </si>
  <si>
    <t>ADICION N°1 AL CONTRATO 441 DE 2020, cuyo objeto es:" PRESTAR ELSERVICIO INTEGRAL DE VIGILANCIA Y SEGURIDAD PRIVADA&lt;(&gt;,&lt;)&gt; PERMANENTE, PARATODOS LOS BIENES MUEBLES E INMUEBLES DE PROPIEDAD DELFONDO DE DESARROLLOLOCAL DE ENGATIVÁ, Y DE TODOS AQUELLOS POR LOSCUALES LLEGUE A SERRESPONSABLE", Se expide CDP con memorando 20206020047063 recibido para tramite de fecha DIC 18 de 2020. Reemplaza CDP 1624 por constituirse como obligación por pagar para la vigencia 2021.</t>
  </si>
  <si>
    <t>ADQUIRIR UNIDADES DE CONSERVACIÓN CONSISTENTE EN CARPETAS Y CAJAS PARAEL ARCHIVO Y ALMACENAMIENTO DE LA DOCUMENTACIÓN QUE GENERAN LASDIFERENTES ÁREAS DE LA ALCALDÍA LOCAL DE ENGATIVÁ Y LAS INSPECCIONES DEPOLICÍA, Se expide CDP con memorando 20206020042203 solicitud Sipse52400, recibido para tramite de fecha Dic 03 de 2020. Reemplaza CDP 1510 por constituirse como obligación por pagar para la vigencia 2021. REEMPLAZA CRP 1784 POR CONSTITUIRSE COMO OBLIGACION POR PAGAR PARA LA VIGENCIA 2021.</t>
  </si>
  <si>
    <t>PRESTAR EL SERVICIO DE MANTENIMIENTO PREVENTIVO Y CORRECTIVO, INCLUIDA MANO DE OBRA Y BOLSA DE REPUESTOS, DE EQUIPOS DE COMUNICACIÓN Y TELÉFONOS DE EL EDIFICIO CALE. Se realiza cdp para la 1a adición del contrato 356 de 2020, solicitud sipse 57637 y memorando con solicitud 20216020007013 del 2 de marzo de 2021 y se recibe para trámite el 2 de marzo de 2021. SE EXPIDE CRP POR SOLICITUD CON RADICADO N° 2016502006713 DE MARZO 01-21SE RECIBE PARA TRAMITE EL 03 DE MARZO DE 2021- ADICION AL CTO 356-2020</t>
  </si>
  <si>
    <t>PRESTAR EL SERVICIO INTEGRAL DE VIGILANCIA Y SEGURIDAD PRIVADA, PERMANENTE, PARA TODOS LOS BIENES MUEBLES E INMUEBLES DE PROPIEDAD DEL FONDO DE DESARROLLO LOCAL DE ENGATIVÁ, Y DE TODOS AQUELLOS POR LOS CUÁLES LLEGARE A SER RESPONSABLE. Se expide cdp para la adición número 2 al contrato 441 de 2020, solicitud sipse 58320, memorando solicitud 20216020012573 del 12 de abril y se recibe para trámite el 13 de abril de 2021. ADICIÓN N° 02 SE EXPIDE CRP POR SOLICITUD CON RAD. N° 20216020013823 DE ABRIL 29 DE 2021 SE RECIBE PARA TRAMITE EL 30 DE ABRIL DE 2021</t>
  </si>
  <si>
    <t>REALIZAR LA INTERVENTORIA TECNICA, LEGAL, ADMIMISTRATIVA, FINANCIERA YAMBIENTAL AL CONTRATO QUE RESULTE DE LA LICITACIÓN FDLE-LP-442-2020 ,cuyo objeto es “REALIZAR LAS OBRAS DE ADECUACIÓN, REMODELACIÓN ,MANTENIMIENTO DE LA INFRAESTRUCTURA FISICA Y SUMINISTRO E INSTALACIÓN DEMOBILIARIO, EQUIPOS Y ENSERES PARA EL EDIFICIO CENTRO ADMINISTRATIVOLOCAL (CALE) Y EDIFICACIONES DE PROPIEDAD O TENENCIA DEL FONDO DEDESARROLLO LOCAL DE ENGATIVA A MONTO AGOTABLE, CON PRECIOS UNITARIOSFIJOS SIN FORMULA DE REAJUSTE. Se expide cpd para la 1a adición al contrato 448 de 2020, según solicitud sipse 59779 y memorando con solicitud 20216020017563 del 18 de junio de 2021 y se recibe para trámite el 23 de junio de 2021. SE EXPIDE CRP ADICIÓN 01 POR SOLICITUD CON RAD. N° 20216020018153 250621SE RECIBE PARA TRAMITE EL 28 DE JUNIO 2021.</t>
  </si>
  <si>
    <t>REALIZAR LAS OBRAS DE ADECUACIÓN, REMODELACIÓN, MANTENIMIENTO DE LA INFRAESTRUCTURA FISICA Y SUMINISTRO E INSTALACIÓN DE MOBILIARIO, EQUIPOS Y ENSERES PARA EL EDIFICIO CENTRO ADMINISTRATIVO LOCAL (CALE) Y EDIFICACIONES DE PROPIEDAD O TENENCIA DEL FONDO DE DESARROLLO LOCAL DE ENGATIVA A MONTO AGOTABLE, CON PRECIOS UNITARIOS FIJOS SIN FORMULA DE REAJUSTE. Se expide cdp correspondiente a la 1a adición al contrato 445 de 2020, solicitud sipse 59778 y memorando con solicitud 20216020017553 del 18 de junio de 2021 y se recibe para trámite el 23 de junio de 2021. SE EXPIDE CRP ADICIÓN 01 CON RAD.N° 20216020018143 25062021 SE RECIBE PARA TRAMITE JUNIO 28 2021.</t>
  </si>
  <si>
    <t>REALIZAR A MONTO AGOTABLE EL MANTENIMIENTO PREVENTIVO Y CORRECTIVO CON SUMINISTRO DE REPUESTOS Y ACCESORIOS NUEVOS, GENUINOS Y ORIGINALES DE CADA UNA DE LAS MARCAS DE LOS VEHÍCULOS, LIVIANOS, PESADOS Y MAQUINARIA AMARILLA DEL FONDO DE DESARROLLO LOCAL DE ENGATIVÁ. Se expide cdp para la adición número 1 al contrato 424 de 2020, número sipse 59940, memorando con solicitud 20216020018353 del 29 de junio de 2021 y se recibe para trámite el 30 de junio. SE EXPIDE CRP POR SOLICITUD CON RAD. N° 20216020019453 DE JULIO 12 2021 VERIFICADO SIPSE. ADICIÓN N° 1</t>
  </si>
  <si>
    <t>Adición #1 al contrato 440 de 2020 que tiene como objeto: REALIZAR LA INTERVENTORÍA TÉCNICA, JURÍDICA, ADMINISTRATIVA, FINANCIERA Y CONTABLE AL CONTRATO INTERADMINISTRATIVO QUE SE DESPRENDE DEL PROCESO CUYO OBJETO ES: ¿BRINDAR HERRAMIENTAS QUE FAVOREZCAN LA PROYECCIÓN PERSONAL A LAS PERSONAS CON DISCAPACIDAD DE LA LOCALIDAD DE ENGATIVÁ A TRAVÉS DEL OTORGAMIENTO DE DISPOSITIVOS DE ASISTENCIA PERSONAL AYUDAS TÉCNICAS-, NO INCLUIDAS EN EL PLAN DE BENEFICIOS EN SALUD (PBS), ACORDE A LAS CARACTERÍSTICAS Y NECESIDADES INDIVIDUALES DE LAS PERSONAS CON DISCAPACIDAD, SU FAMILIA, CUIDADOR O CUIDADORA EN CUMPLIMIENTO A LA LÍNEA DE INVERSIÓN. Se expide cdp con proceso sipse número 60102 y memorando solicitud 20216020018943 del 7 de julio de 2021 y se recibe para trámite el 8 de julio de 2021. SE EXPIDE CRP POR SOLICITUD CON RAD N° 20216020019623 13 DE JUL 2021 SE RECIBE PARA TRAMITE EL 14 D JULIO VERIFICADO SIPSE.</t>
  </si>
  <si>
    <t>Adición #1 al contrato 449 de 2020 "PRESTAR LOS SERVICIOS PARA DESARROLLAR UNA ESTRATEGIA DE FORTALECIMIENTO DE ORGANIZACIONES SOCIALES, ARTÍSTICAS, CULTURALES, COMUNALES Y COMUNITARIAS QUE PROPENDAN POR EL FOMENTO DE LA PARTICIPACIÓN Y LA CONSTRUCCIÓN DE SU TERRITORIO EN LA LOCALIDAD DE ENGATIVÁ". Se expide cdp sin sipse y con solicitud memorando 20216020026973 del 6 de octubre de 2021 y se recibe para trámite el 6 de octubre de 2021. Se expide crp con solicitud memorando 20216020028293 del 12 de octubre de 2021 y se recibe para trámite el 13 de octubre de 2021, revisado Secop II y sipse.</t>
  </si>
  <si>
    <t>SUMINISTRAR LOS ELEMENTOS DE PAPELERIA Y UTILES DE OFICINA A MONTO AGOTABLE PARA LAS DIFERENTES AREAS DE GESTION DE LA ALCALDIA LOCAL DE ENGATIVA, SE EXPIDE CERTIFICADO DE DISPONIBILIDAD SOLICITUD SIPSE 38567, MEMORANDO CON SOLICITUD 20196020029793 RECIBIDO PARA TRAMITE DE FECHA 31-07-2019. REEMPLAZA CDP 990 POR CONSTITUIRSE COMO OBLIGACION POR PAGAR. REEMPLAZA CRP 1155 POR CONSTITUIRSE COMO OBLIGACION POR PAGAR. Reemplaza CDP 3 por constituirse como obligación por pagar para la vigencia 2021. REEMPLAZA CRP 13 POR CONSTITUIRSE COMO OBLIGACION POR PAGAR PARA LA VIGENCIA 2021.</t>
  </si>
  <si>
    <t>SUMINISTRO DE COMBUSTIBLE PARA VEHICULOS LIVIANOS, PESADOS Y MAQUINARIA AMARILLA DE PROPIEDAD Y/O TENENCIA DEL FONDO DE DESARROLLO LOCAL DE ENGATIVA, QUE GARANTICE EL BUEN DESARROLLO DE LAS ACTIVIDADES DEL PARQUE AUTOMOTOR Y MAQUINARIA AMARILLA DEL FONDO DE DESARROLLO LOCAL DE ENGATIVA A TRAVES DEL ACUERDO AL MARCO DE PRECIOS CCE - 715-1-AMP-2018, POR EL RUBRO DE INVERSION POR VALOR $ 150.688.716 Y POR EL RUBRO DE FUNCIONAMIENTO POR VALOR DE $43.373.172, SE EXPIDE CERTIFICADO DE DISPONIBILIDAD CON MEMORANDOS 20196020011493 Y 20196020011483 RECIBIDOS PARA TRAMITE DE FECHA 08-03-2019, REEMPLAZA CDP 764 POR CONSTITUIRSE COMO OBLIGACION POR PAGAR, REEMPLAZA CRP 774 POR CONSTITUIRSE COMO OBLIGACION POR PAGAR. Reemplaza CDP 4 por constituirse como obligación por pagar para la vigencia 2021. REEMPLAZA CRP 14 POR CONSTITUIRSE COMO OBLIGACION POR PAGAR PARA LA VIGENCIA 2021.</t>
  </si>
  <si>
    <t>ADICIÓN Y PRORROGA N° 01, AL CONTRATO 240 DE 2019, QUE TIENE POR OBJETO.  PRESTACIÓN DE SERVICIOS DE CORRO CERTIFICADO Y MENSAJERIAEXPRESA PARA COMUNICACIONES EMITIDAS POR LA ALCALDÍA LOCAL DE ENGATIVÁ Y SUS DEPENDENCIAS. REEMPLAZA CDP 1355 POR CONSTITUIRSE COMOOBLIGACION POR PAGAR. Reemplaza CDP 8 por constituirse como obligación por pagar para la vigencia 2021. REEMPLAZA CRP 18 POR CONSTITUIRSE COMO OBLIGACION POR PAGAR PARA LA VIGENCIA 2021.</t>
  </si>
  <si>
    <t>ADICION Y PRORROGA N° 1 AL CONTRATO  206 DE 2019, CUYO OBJETO ES:  CONTRATAR LA PRESTACION DEL SERVICIO INTEGRAL DE VIGILANCIA Y SEGURIDAD PRIVADA, PERMANTE, PARA TODOS LOS BIENES MUEBLES E INMUEBLES DE PROPIEDAD DEL FONDO DE DESARROLLO LOCAL DE ENGATIVA, Y DE TODOS AQUELLOS POR LOS CUALES LLEGARE A SER RESPONSABLE  , SE EXPIDE CERTIFICADO DE DISPONIBILIDAD PRESUPUESTAL CON MEMORANDO N° 20196020045823, RECIBIDO PARA TRAMITE DE FECHA 11 DE DICIEMBRE DE 2019. SE REEMPLAZA CDP 1334 POR CONSTITUIRSE COMO OBLIGACION POR PAGAR,SE REEMPLAZA CRP 1494.Reemplaza CDP 15 por constituirse como obligación por pagar para la vigencia 2021. REEMPLAZA CRP 31 POR CONSTITUIRSE COMO OBLIGACION POR PAGAR PARA LA VIGENCIA 2021.</t>
  </si>
  <si>
    <t>ADICION Y PRORROGA N°1 AL CONTRATO 351 DE 2019, CUYO OBJETO ES:ARRENDAMIENTO DE IMPRESORAS NUEVAS MULTIFUNCIONALES, FOTOCOPIADO Y ESCANER, ASI COMO SUMINISTRO DE TÓNERES PARA ESTOS MISMOS, REQUERIDOS POR EL FONDO DE DESARROLLO LOCAL DE ENGATIVA, Reemplaza CDP 1014 por constituirse como obligación por pagar. REEMPLAZA CRP 1047 POR CONSTITUIRSE COMO OBLIGACION POR PAGAR PARA LA VIGENCIA 2021.</t>
  </si>
  <si>
    <t>ADICION Y PRORROGA N°1 A LA ORDEN DE COMPRA 38128 DE 2019, CUYO OOBJETO ES: PRESTAR EL SERVICIO DE INTERNET PARA TODOS LOS INMUEBLES DE PROPIEDAD Y/O TENENCIA DEL FONDO DE DESARROLLO LOCAL DE ENGATIVA, Reemplaza CDP 1016 por constituirse como obligación por pagar. REEMPLAZA CRP 1141 POR CONSTITUIRSE COMO OBLIGACION POR PAGAR PARA LA VIGENCIA 2021.</t>
  </si>
  <si>
    <t>Adición #2 al contrato 370 de 2019 que tiene como objeto: CONTRATAR POR PRECIOS UNITARIOS Y A MONTO AGOTABLE LA CONSTRUCCION DE LA INFRAESTRUCTURA VIAL URBANA DE LA LOCALIDAD DE ENGATIVA INCLUYE COMPLEMENTACION Y/O AJUSTE DE LOS DISEÑOS, EN BOGOTA, D.C. Se expide cdp sin sipse, memorando con solicitud 20216020025533 del 29 de septiembre de 2021 y se recibe para trámite el 29 de septiembre de 2021. SE EXPIDE CRP POR SOLICITUD CON RAD. N° 20216020025713 29 DE SEPT-2021 SE RECIBE PARA TRAMITE EL 30 DE SEPT 2020 VERIFICADO SECOP.</t>
  </si>
  <si>
    <t>Adición #2 al contrato 371 de 2019 que tiene como objeto: INTERVENTORIA TECNICA, ADMINISTRATIVA, LEGAL, FINANCIERA, SOCIAL, AMBIENTAL Y SISTEMA DE SEGURIDAD Y SALUD EN EL TRABAJO -SG-SST,DEL CONTRATO DE OBRA QUE SE DERIVE DE LA LICITACION PUBLICA FDLE-LP-362-2019, AL CUAL TIENE POR OBJETO CONTRATAR POR PRECIOS UNITARIOS Y A MONTO AGOTABLE, LA CONSTRUCCION DE LA INFRAESTRUCTURA VIAL URBANA DE LA LOCALIDAD DE ENGATIVA, INCLUYE COMPLEMENTACION Y/O AJUSTE DE LOS DISEÑOS, EN  BOGOTA D.C. Se expide cdp sin sipse, con solicitud memorando 20216020025523 del 29 de septiembre de 2021 y se recibe para trámite el 29 de septiembre de 2021. SE EXPIDE CRP POR SOLICITUD CON RAD. N° 20216020025723 DE SEPT.29-2021 RECIBIDO PARA TRAMITE SEPT.30.2021. VERIFICADO SECOP.</t>
  </si>
  <si>
    <t>SERVICIO DE ARRENDAMIENTO DE IMPRESORAS, INCLUIDO EL SOFTWARE DE GESTIÓN DE IMPRESIÓN, PARA LAS DIFERENTES DEPENDENCIAS DE LA ALCALDÍA LOCAL DE ENGATIVÁ, A TRAVÉS DEL ACUERDO MARCO DE PRECIOS CCE-288-1-AMP-2015. SE EXPIDE CDP  AOLISITUD DE LA DRA ANGELA VIANNEY  ORTIZ ROLDAN CON SOLICITUD RADICADO NUEMRO 20186020013283 DE FECHA 19-04-2018. SE EXPIDE REGISTRO PRESUPUESTAL CON MEMORANDO NUMERO 20186020015193 DE FECHA 10 DE AMYO DE 2018 Y RECIBIDO PAR&lt; TRAMITE DE FECHA 16 DE  MAYO DE 2018, ORDEN DE COMPRA, 28293, A TRAVES DEL ACUERDO MARCO DE PRECIOS CCE - 288-1-AMP-2015. SE REEMPLAZA COMO OBLIGACION POR PAGAR 2019 EL CDP  714 DE LA VIGENCIA 2018.SE REEMPLAZA CDP 2 POR CONSTITUIRSE COMO OBLIGACION POR PAGAR. REEMPLAZA EL CRP N° 2.Reemplaza CDP 27 por constituirse como obligación por pagar para la vigencia 2021. REEMPLAZA CRP 43 POR CONSTITUIRSE COMO OBLIGACION POR PAGAR PARA LA VIGENCIA 2021.</t>
  </si>
  <si>
    <t>ATENTAMENTE ME PERMITO SOLICITARLE SE SIRVA EXPEDIR LA DISPONIBILIDAD PARA PROYECTOS DE INVERSIÓN:¿SUMINISTRO, MONTAJE, INSTALACIÓNY ENUMERACIÓN DE LLANTAS NUEVAS, A MONTO AGOTABLE PARA EL PARQUE AUTOMOTOR DE VEHÍCULOS LIVIANOS, PESADOS Y MAQUINARIA AMARILLA DE PROPIEDAD Y/O TENENCIA DEL FONDO DE DESARROLLO LOCAL DE ENGATIVÁ¿  «CUARENTA Y SEIS MILLONES DOSCIENTOS CUARENTA Y DOS MIL SETECIENTOS DIECINUEVE PESOS MDA/CTE (46¿242.719)»&lt;(&gt;,,&lt;)&gt; ATENTAMENTE ME PERMITO SOLICITARLE SE SIRVA EXPEDIR LA DISPONIBILIDAD PARA GASTOS DE FUNCIONAMIENTO:¿SUMINISTRO, MONTAJE, INSTALACIÓN Y ENUMERACIÓN DE LLANTAS NUEVAS, A MONTO AGOTABLE PARA EL PARQUE AUTOMOTOR DE VEHÍCULOS LIVIANOS, PESADOS Y MAQUINARIA AMARILLA DE PROPIEDAD Y/O TENENCIA DEL FONDO DE DESARROLLO LOCAL DE ENGATIVÁ¿  «TREINTA MILLONES DEPESOS MDA/CTE ($30¿000.000)», SE EXPIDE CERTIFICADO DE SIPONIBILIDAD CON MEMORNADOS 20186020029833 Y 20186020029823 DE FECHA 18-09-2018 Y RECIBIDOS PARA TRAMITE DE FECHA 20-09-2018 SE EXPIDE A SOLICITUD DE LA DRA ANGELA VIANNEY ORTIZ, SE EXPIDE REGISTRO PRESUPUESTAL CON MEMORANDO 20186020037983 DE FECHA 26-11-2018, RESOLUCION DE ADJUDICACION 1266 DEL 22 DE NOVIEMBRE DE 2018, RECIBIDO PARA TRAMITE DE FECHA 27-11-2018. SE REEMPLAZA COMO OBLIGACION POR PAGAR 2019 EL CDP  1005 DE LA VIGENCIA 2018. SE REEMPLAZA CDP 5 - 118 PORCONSTITUIRSE COMO OBLIGACION POR PAGAR.REEMPLAZA CRP 5. Reemplaza CDP 29 por constituirse como obligación por pagar para la vigencia 2021.</t>
  </si>
  <si>
    <t>ADICION Y PRORROGA Nº 1. ATENTAMENTE ME PERMITO SOLICITARLE SE SIRVA EXPEDIR LA DISPONIBILIDAD PARA GASTOS DE FUNCIONAMIENTO:ADICIÓN Y PRORROGA N° 1 AL CPS N° 197 DE 2017, EL CUAL TIENE POR OBJETO CONTRATAR LOS SEGUROS QUE AMPAREN LOS INTERESES PATRIMONIALES ACTUALES Y FUTUROS, ASÍ COMO LOS BIENES  DE PROPIEDAD DEL FONDO DE DESARROLLO LOCAL DE ENGATIVÁ, QUE ESTÉN BAJO SU RESPONSABILIDAD Y CUSTODIA Y AQUELLOS QUE SEAN ADQUIRIDOS PARA DESARROLLAR LAS FUNCIONES INHERENTES A SU ACTIVIDAD ASÍ COMO LA EXPEDICIÓN DE CUALQUIER OTRA PÓLIZA DE SEGUROS QUE REQUIERA LA ENTIDAD EN EL DESARROLLO DE SU ACTIVIDAD,SE EXPIDE CDP A SOLICITUD DE LA DRA ANGELA VIANNEY ORTIZ, CON SMEMORNADO 20186020010253 DE FECHA 15 DE MARZO DE 2018 Y RECIBIDO PARA TRAMITE DE FECHA 23-03-2018. SE REEMPLAZA COMO OBLIGACION POR PAGAR 2019 EL CDP  700 DE LA VIGENCIA 2018.SE REEMPLAZA CDP 19. REEMPLAZA CRP N° 19. Reemplaza CDP 35 por constituirse como obligación por pagar para la vigencia REEMPLAZA CRP 51 POR CONSTITUIRSE COMO OBLIGACION POR PAGAR PARA LA VIGENCIA 2021. 2021.</t>
  </si>
  <si>
    <t>LORENA  MENDEZ VALLEJO</t>
  </si>
  <si>
    <t>FUCONVIVENCIA 2020-1</t>
  </si>
  <si>
    <t>CONSORCIO PRAYMET</t>
  </si>
  <si>
    <t>CENTRO INTEGRAL DE MANTENIMIENTO AUTOCAR S SAS</t>
  </si>
  <si>
    <t>CONSORCIO CADINGAR CALE</t>
  </si>
  <si>
    <t>CONSULTORES, DESARROLLO Y AMBIENTE S A S</t>
  </si>
  <si>
    <t>UNION TEMPORAL M&amp;L</t>
  </si>
  <si>
    <t>COMPAÑIA DE SERVICIOS TECNICOS BOV S A S</t>
  </si>
  <si>
    <t>ASEAR S.A. E.S.P</t>
  </si>
  <si>
    <t>PC PRONTO SOCIEDAD POR ACCIONES SIMPLIFI CADA</t>
  </si>
  <si>
    <t>DIGITAL CENTER VENTAS E IMPORTACIONES JE SAS</t>
  </si>
  <si>
    <t>SERVICIOS POSTALES NACIONALES S A</t>
  </si>
  <si>
    <t>GRAN IMAGEN S.A.S.</t>
  </si>
  <si>
    <t>NEX COMPUTER SAS</t>
  </si>
  <si>
    <t>UT VENECOPY 2019</t>
  </si>
  <si>
    <t>SEGURIDAD COSMOS LTDA</t>
  </si>
  <si>
    <t>GOURIYU SISTEMS S.A.S</t>
  </si>
  <si>
    <t>SECURITY VIDEO EQUIPMENT SAS</t>
  </si>
  <si>
    <t>FORMARCHIVOS Y SUMINISTROS SAS</t>
  </si>
  <si>
    <t>MIRS LATINOAMERICA S A S - EN REORGANIZA CIÓN</t>
  </si>
  <si>
    <t>ALIANZA ESTRATEGICA OUTSOURCING Y SUMINI STROS SAS</t>
  </si>
  <si>
    <t>COMPAÑIA DE VIGILANCIA COVISUR DE COLOMB IA LTDA.</t>
  </si>
  <si>
    <t>SUMIMAS S A S</t>
  </si>
  <si>
    <t>LLANTAS E IMPORTACIONES SAGU SAS</t>
  </si>
  <si>
    <t>AXA COLPATRIA SEGUROS SA</t>
  </si>
  <si>
    <t>FDLE-CD-445-2020</t>
  </si>
  <si>
    <t>FDLE-SMC-449-2020</t>
  </si>
  <si>
    <t>FDLE-SAMC-404-2020</t>
  </si>
  <si>
    <t>CCE-715-1-AMP-2018</t>
  </si>
  <si>
    <t>FDLE-LP-442-2020</t>
  </si>
  <si>
    <t>FDLE-CMA-451-2020</t>
  </si>
  <si>
    <t>FDLE-LP-063-2020</t>
  </si>
  <si>
    <t>FDLE-SMC-108-2020</t>
  </si>
  <si>
    <t>FDLE-SMC-317-2020</t>
  </si>
  <si>
    <t>CCE-421-1-AMP-2016</t>
  </si>
  <si>
    <t>FDLE–SMIC-0357-2020</t>
  </si>
  <si>
    <t>FDLE-SAMC-375-2020</t>
  </si>
  <si>
    <t>FDLE-CD-423-2020</t>
  </si>
  <si>
    <t>FDLE-SMC-422-2020</t>
  </si>
  <si>
    <t>CCE-925-AMP-2019</t>
  </si>
  <si>
    <t>FDLE-LP-426-2020</t>
  </si>
  <si>
    <t>FDLE-SAMC-443-2020</t>
  </si>
  <si>
    <t>FDLE-SASI-448-2020</t>
  </si>
  <si>
    <t>FDLE-CMA-242-2018</t>
  </si>
  <si>
    <t>FDLE-SMC-450-2020</t>
  </si>
  <si>
    <t>https://community.secop.gov.co/Public/Tendering/OpportunityDetail/Index?noticeUID=CO1.NTC.1566179&amp;isFromPublicArea=True&amp;isModal=False</t>
  </si>
  <si>
    <t>https://community.secop.gov.co/Public/Tendering/OpportunityDetail/Index?noticeUID=CO1.NTC.1566566&amp;isFromPublicArea=True&amp;isModal=False</t>
  </si>
  <si>
    <t>https://community.secop.gov.co/Public/Tendering/OpportunityDetail/Index?noticeUID=CO1.NTC.1430531&amp;isFromPublicArea=True&amp;isModal=False</t>
  </si>
  <si>
    <t>https://www.colombiacompra.gov.co/tienda-virtual-del-estado-colombiano/ordenes-compra/56268</t>
  </si>
  <si>
    <t>https://community.secop.gov.co/Public/Tendering/OpportunityDetail/Index?noticeUID=CO1.NTC.1565391&amp;isFromPublicArea=True&amp;isModal=False</t>
  </si>
  <si>
    <t>https://community.secop.gov.co/Public/Tendering/OpportunityDetail/Index?noticeUID=CO1.NTC.1599922&amp;isFromPublicArea=True&amp;isModal=False</t>
  </si>
  <si>
    <t>https://community.secop.gov.co/Public/Tendering/OpportunityDetail/Index?noticeUID=CO1.NTC.1122022&amp;isFromPublicArea=True&amp;isModal=False</t>
  </si>
  <si>
    <t>https://community.secop.gov.co/Public/Tendering/OpportunityDetail/Index?noticeUID=CO1.NTC.1193284&amp;isFromPublicArea=True&amp;isModal=False</t>
  </si>
  <si>
    <t>https://www.colombiacompra.gov.co/tienda-virtual-del-estado-colombiano/ordenes-compra/50162</t>
  </si>
  <si>
    <t>https://community.secop.gov.co/Public/Tendering/OpportunityDetail/Index?noticeUID=CO1.NTC.1337037&amp;isFromPublicArea=True&amp;isModal=False</t>
  </si>
  <si>
    <t>https://www.colombiacompra.gov.co/tienda-virtual-del-estado-colombiano/ordenes-compra/53185</t>
  </si>
  <si>
    <t>https://community.secop.gov.co/Public/Tendering/OpportunityDetail/Index?noticeUID=CO1.NTC.1387665&amp;isFromPublicArea=True&amp;isModal=False</t>
  </si>
  <si>
    <t>https://community.secop.gov.co/Public/Tendering/OpportunityDetail/Index?noticeUID=CO1.NTC.1386964&amp;isFromPublicArea=True&amp;isModal=False</t>
  </si>
  <si>
    <t>https://www.contratos.gov.co/consultas/detalleProceso.do?numConstancia=20-22-19298&amp;g-recaptcha-response=03AGdBq260f4QR9Pa2c-8VAo6Wa73UxWjLgcdrgREwGtmoFZiKSsXY543suU6bMK1X4gQH3nPXQbsf1HWK6EkpeTwAzGVT2vtkyjx73McJ-lMNZpNDxcp9bU1DDdLPJJhZO2bb7aeb_esgPclb0ZM4jHe-G4FZ7OCs4YQCBT-u2Uo_stO5HXjiv6RHSY1yEQaSEbYDQvC93Px5KGmpr7wcJOn1OSIPS4wAF3ppqmyikKpZf_M_gltCDh4-d66vM4Q3zAax4p-bFHQg1kDY7AaOKa9H0WLXcg7pswFJm1mrt8V0x16RkC-ZFEXAXGH7oLAmPE3ZHQGD29nmfgh-P94beYZC1Tf6VPrV2YKjH4Cje-Gg2T2epFk8rsIM7yc3Ne5G94VC6pNFyohXiMOsjH1hLSsHDUnJ_4qyCpTvEY1GljhxcE84qgRnzg5MbsDhz7hXlCzdIjMCm-yM</t>
  </si>
  <si>
    <t>https://community.secop.gov.co/Public/Tendering/OpportunityDetail/Index?noticeUID=CO1.NTC.1453841&amp;isFromPublicArea=True&amp;isModal=False</t>
  </si>
  <si>
    <t>https://www.colombiacompra.gov.co/tienda-virtual-del-estado-colombiano/ordenes-compra/57711</t>
  </si>
  <si>
    <t>https://www.colombiacompra.gov.co/tienda-virtual-del-estado-colombiano/ordenes-compra/57712</t>
  </si>
  <si>
    <t>https://www.colombiacompra.gov.co/tienda-virtual-del-estado-colombiano/ordenes-compra/57713</t>
  </si>
  <si>
    <t>https://community.secop.gov.co/Public/Tendering/OpportunityDetail/Index?noticeUID=CO1.NTC.1460735&amp;isFromPublicArea=True&amp;isModal=False</t>
  </si>
  <si>
    <t>https://community.secop.gov.co/Public/Tendering/OpportunityDetail/Index?noticeUID=CO1.NTC.1538420&amp;isFromPublicArea=True&amp;isModal=False</t>
  </si>
  <si>
    <t>https://community.secop.gov.co/Public/Tendering/OpportunityDetail/Index?noticeUID=CO1.NTC.1580570&amp;isFromPublicArea=True&amp;isModal=False</t>
  </si>
  <si>
    <t>https://community.secop.gov.co/Public/Tendering/OpportunityDetail/Index?noticeUID=CO1.NTC.1596045&amp;isFromPublicArea=True&amp;isModal=False</t>
  </si>
  <si>
    <t>https://community.secop.gov.co/Public/Tendering/OpportunityDetail/Index?noticeUID=CO1.NTC.590831&amp;isFromPublicArea=True&amp;isModal=False</t>
  </si>
  <si>
    <t>FDLE-LP-362-2019</t>
  </si>
  <si>
    <t>https://community.secop.gov.co/Public/Tendering/OpportunityDetail/Index?noticeUID=CO1.NTC.872434&amp;isFromPublicArea=True&amp;isModal=False</t>
  </si>
  <si>
    <t>FDLE-CMA-379-2019</t>
  </si>
  <si>
    <t>https://community.secop.gov.co/Public/Tendering/OpportunityDetail/Index?noticeUID=CO1.NTC.952650&amp;isFromPublicArea=True&amp;isModal=False</t>
  </si>
  <si>
    <t>FDLE-SASIP-368-2019</t>
  </si>
  <si>
    <t>https://community.secop.gov.co/Public/Tendering/OpportunityDetail/Index?noticeUID=CO1.NTC.910731&amp;isFromPublicArea=True&amp;isModal=False</t>
  </si>
  <si>
    <t>FDLE-CMA-370-2019</t>
  </si>
  <si>
    <t>https://community.secop.gov.co/Public/Tendering/OpportunityDetail/Index?noticeUID=CO1.NTC.903308&amp;isFromPublicArea=True&amp;isModal=False</t>
  </si>
  <si>
    <t>FDLE-CD-224-2019</t>
  </si>
  <si>
    <t>https://www.contratos.gov.co/consultas/detalleProceso.do?numConstancia=19-12-9370646</t>
  </si>
  <si>
    <t>FDLE-LP-188-2019</t>
  </si>
  <si>
    <t>https://community.secop.gov.co/Public/Tendering/OpportunityDetail/Index?noticeUID=CO1.NTC.791001&amp;isFromPublicArea=True&amp;isModal=False</t>
  </si>
  <si>
    <t>FDLE-SAMC-361-2019</t>
  </si>
  <si>
    <t>https://community.secop.gov.co/Public/Tendering/OpportunityDetail/Index?noticeUID=CO1.NTC.882205&amp;isFromPublicArea=True&amp;isModal=False</t>
  </si>
  <si>
    <t>CCE-427-1-AMP-2016</t>
  </si>
  <si>
    <t>https://www.colombiacompra.gov.co/tienda-virtual-del-estado-colombiano/ordenes-compra/38128</t>
  </si>
  <si>
    <t>FDLE-SAMC-285-2018</t>
  </si>
  <si>
    <t>FDLE-SAMC-190-17</t>
  </si>
  <si>
    <t>17-11-6806644</t>
  </si>
  <si>
    <t>Atentamente me permito solicitarle expedir el siguiente Certificado de Disponibilidad Presupuestal, Registros Presupuestales y Ordenes de Pago con rubro 3.1.1.04.01.02 “Honorarios Ediles”. Honorarios de los 11ediles y edilesas de la Localidad de Engativá. Sesiones de noviembre (01al 24), relación de asistencia y actas radicadas con oficio N°20206010182452 de fecha 28 de diciembre de 2020 por valor de $82.412.814°°. Se expide CDP con memorando 20206020047893 recibido para tramite de fecha DIC 30 de 2020. Reemplaza CDP 1626 por constituirse como obligación por pagar para la vigencia 2021.</t>
  </si>
  <si>
    <t>Atentamente me permito solicitarle expedir el siguiente Certificado de Disponibilidad Presupuestal, Registros Presupuestales y Ordenes de Pago con rubro 3.1.2.02.02.02.0001.006 “Servicios de Seguros de Salud Ediles”. Pago salud 11 ediles de la Localidad de Engativá correspondiente a los aportes del mes de diciembre de 2020 según planilla pila 47676118, por valor de $10.302.600. Se expide CDP conmemorando 20206020047923 recibido para tramite de fecha DIC 30 de2020. Reemplaza CDP 1627 por constituirse como obligación por pagar para la vigencia 2021.</t>
  </si>
  <si>
    <t>SE EXPIDE CERTIFICADO DE DISPONIBILIDAD PRESUPUESTAL ATENDIENDO RESOLUCION 1055 DEL 23 DE DIC DE 2019, RESUELVE, NUMERAL 1, ORDENESE EXPEDIR EL CERTIFICADO DE DISPONIBILIDAD PRESEUPUESTAL, EL CERTIFICADO DE REGISTRO PRESEUPUESTAL Y LA ORDEN DE PAGO, POR VALOR DE NOVENTA Y OCHO MIL SEICIENTOS OCHO PESOS M/CTE ($ 98.608) CON CARGO AL RUBRO 3.1.02.02.03.0002   SERVICIOS DE DOCUMENTACION Y CERTIFICADION JURIDICA .REEMPLAZA CDP 1446 POR CONSTITUIRSE COMO OBLIGACION POR PAGAR. .REEMPLAZA CRP 1624 POR CONSTITUIRSE COMO OBLIGACION POR PAGAR. Reemplaza CDP 12 por constituirse como obligación por pagar para la vigencia 2021. REEMPLAZA CRP 28 POR CONSTITUIRSE COMO OBLIGACION POR PAGAR PARA LA VIGENCIA 2021.</t>
  </si>
  <si>
    <t>DIRECCION DE INVESTIGACION CRIMINAL E IN TERPOL</t>
  </si>
  <si>
    <t xml:space="preserve">MARIANA SANCHEZ SERNA </t>
  </si>
  <si>
    <t xml:space="preserve">TECNICA CONTRATACION </t>
  </si>
  <si>
    <t xml:space="preserve">CONTRATACION </t>
  </si>
  <si>
    <t>alcalde.engativa@gobiernobogota.gov.co    Y   mariana.sanchez@gobiernobogota.gov.co</t>
  </si>
  <si>
    <t>CCE-139-IAD-2018</t>
  </si>
  <si>
    <t>900369368-4</t>
  </si>
  <si>
    <t>PRANO INGENIERIA SAS</t>
  </si>
  <si>
    <t>CÁDIZ INGENIERÍA Y PROYECTOS SAS</t>
  </si>
  <si>
    <t xml:space="preserve"> </t>
  </si>
  <si>
    <t>LUBECK SECURITY LTDA</t>
  </si>
  <si>
    <t xml:space="preserve">MEGASEGURIDAD LA PROVEEDORA LTDA, </t>
  </si>
  <si>
    <t>FUNDACION CONSTRUCCION LOCAL</t>
  </si>
  <si>
    <t>EDELBERTO RAMON LOZANO THOME </t>
  </si>
  <si>
    <t>METRO INGENIEROS CIVILES</t>
  </si>
  <si>
    <t>C2 COMPANY SAS</t>
  </si>
  <si>
    <t>CASATORO S A</t>
  </si>
  <si>
    <t>FUNDACIÓN SOCIAL COLOMBIA ACTIVA - FUNACTIVA</t>
  </si>
  <si>
    <t>COSMOINGENIERIA S.A.S</t>
  </si>
  <si>
    <t>SG SAS</t>
  </si>
  <si>
    <t>SGI DE COLOMBIA SAS</t>
  </si>
  <si>
    <t>LANDINEZ MARTINEZ PLUTARCO</t>
  </si>
  <si>
    <t>PROFESIONALES EN LOGISTICA LTDA</t>
  </si>
  <si>
    <t>DREAMS EVENT PLANNING SERVICES SAS</t>
  </si>
  <si>
    <t>ESTUDIOS, DISEÑOS Y CONSTRUCCION DE PROYECTOS DE INGENIERIA SAS</t>
  </si>
  <si>
    <t>SERVICIO DE VIGILANCIA TECNICO LTDA-SERVIGTEC LTDA</t>
  </si>
  <si>
    <t>80</t>
  </si>
  <si>
    <t>9</t>
  </si>
  <si>
    <t>10</t>
  </si>
  <si>
    <t>45</t>
  </si>
  <si>
    <t>COPYMAS SAS</t>
  </si>
  <si>
    <t>VENEPLAST LTDA</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</si>
</sst>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 #,##0.00_);_(* \(#,##0.00\);_(* &quot;-&quot;??_);_(@_)"/>
    <numFmt numFmtId="166" formatCode="&quot;$&quot;\ #,##0.00"/>
    <numFmt numFmtId="167" formatCode="0.0"/>
    <numFmt numFmtId="168" formatCode="&quot;$&quot;\ #,##0"/>
    <numFmt numFmtId="169" formatCode="&quot;$&quot;#,##0"/>
  </numFmts>
  <fonts count="83">
    <font>
      <sz val="11"/>
      <color theme="1"/>
      <name val="Calibri"/>
      <family val="2"/>
    </font>
    <font>
      <sz val="11"/>
      <color indexed="8"/>
      <name val="Calibri"/>
      <family val="2"/>
    </font>
    <font>
      <b/>
      <sz val="10"/>
      <name val="Times New Roman"/>
      <family val="1"/>
    </font>
    <font>
      <sz val="10"/>
      <color indexed="8"/>
      <name val="Arial"/>
      <family val="2"/>
    </font>
    <font>
      <b/>
      <sz val="11"/>
      <color indexed="8"/>
      <name val="Calibri"/>
      <family val="2"/>
    </font>
    <font>
      <b/>
      <sz val="14"/>
      <name val="Times New Roman"/>
      <family val="1"/>
    </font>
    <font>
      <sz val="10"/>
      <name val="Times New Roman"/>
      <family val="1"/>
    </font>
    <font>
      <b/>
      <sz val="12"/>
      <name val="Times New Roman"/>
      <family val="1"/>
    </font>
    <font>
      <sz val="10"/>
      <color indexed="8"/>
      <name val="Times New Roman"/>
      <family val="1"/>
    </font>
    <font>
      <sz val="11"/>
      <color indexed="8"/>
      <name val="Arial"/>
      <family val="2"/>
    </font>
    <font>
      <b/>
      <sz val="10"/>
      <color indexed="10"/>
      <name val="Arial Narrow"/>
      <family val="2"/>
    </font>
    <font>
      <sz val="10"/>
      <color indexed="8"/>
      <name val="Arial Narrow"/>
      <family val="2"/>
    </font>
    <font>
      <sz val="10"/>
      <name val="Arial"/>
      <family val="2"/>
    </font>
    <font>
      <sz val="9"/>
      <color indexed="8"/>
      <name val="Arial Narrow"/>
      <family val="2"/>
    </font>
    <font>
      <sz val="11"/>
      <color indexed="8"/>
      <name val="Arial Narrow"/>
      <family val="2"/>
    </font>
    <font>
      <b/>
      <sz val="11"/>
      <color indexed="10"/>
      <name val="Calibri"/>
      <family val="2"/>
    </font>
    <font>
      <b/>
      <sz val="11"/>
      <name val="Arial Narrow"/>
      <family val="2"/>
    </font>
    <font>
      <b/>
      <sz val="11"/>
      <color indexed="8"/>
      <name val="Arial Narrow"/>
      <family val="2"/>
    </font>
    <font>
      <b/>
      <sz val="12"/>
      <name val="Arial Narrow"/>
      <family val="2"/>
    </font>
    <font>
      <b/>
      <sz val="12"/>
      <color indexed="10"/>
      <name val="Times New Roman"/>
      <family val="1"/>
    </font>
    <font>
      <u val="single"/>
      <sz val="11"/>
      <color indexed="12"/>
      <name val="Calibri"/>
      <family val="2"/>
    </font>
    <font>
      <sz val="11"/>
      <color indexed="9"/>
      <name val="Calibri"/>
      <family val="2"/>
    </font>
    <font>
      <sz val="11"/>
      <name val="Times New Roman"/>
      <family val="1"/>
    </font>
    <font>
      <sz val="12"/>
      <name val="Times New Roman"/>
      <family val="1"/>
    </font>
    <font>
      <sz val="11"/>
      <name val="Arial Narrow"/>
      <family val="2"/>
    </font>
    <font>
      <sz val="11"/>
      <color indexed="8"/>
      <name val="Times New Roman"/>
      <family val="1"/>
    </font>
    <font>
      <sz val="11"/>
      <color indexed="22"/>
      <name val="Calibri"/>
      <family val="2"/>
    </font>
    <font>
      <sz val="11"/>
      <color indexed="10"/>
      <name val="Calibri"/>
      <family val="2"/>
    </font>
    <font>
      <sz val="5"/>
      <color indexed="8"/>
      <name val="Arial"/>
      <family val="2"/>
    </font>
    <font>
      <sz val="12"/>
      <name val="Arial Narrow"/>
      <family val="2"/>
    </font>
    <font>
      <sz val="9"/>
      <color indexed="8"/>
      <name val="Tahoma"/>
      <family val="2"/>
    </font>
    <font>
      <b/>
      <sz val="9"/>
      <color indexed="8"/>
      <name val="Tahoma"/>
      <family val="2"/>
    </font>
    <font>
      <b/>
      <sz val="12"/>
      <color indexed="16"/>
      <name val="Times New Roman"/>
      <family val="1"/>
    </font>
    <font>
      <b/>
      <sz val="11"/>
      <color indexed="8"/>
      <name val="Times New Roman"/>
      <family val="1"/>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0"/>
      <color rgb="FFFF0000"/>
      <name val="Arial Narrow"/>
      <family val="2"/>
    </font>
    <font>
      <sz val="10"/>
      <color theme="1"/>
      <name val="Arial Narrow"/>
      <family val="2"/>
    </font>
    <font>
      <sz val="11"/>
      <color theme="1"/>
      <name val="Arial"/>
      <family val="2"/>
    </font>
    <font>
      <sz val="9"/>
      <color theme="1"/>
      <name val="Arial Narrow"/>
      <family val="2"/>
    </font>
    <font>
      <sz val="11"/>
      <color theme="1"/>
      <name val="Arial Narrow"/>
      <family val="2"/>
    </font>
    <font>
      <b/>
      <sz val="11"/>
      <color rgb="FFFF0000"/>
      <name val="Calibri"/>
      <family val="2"/>
    </font>
    <font>
      <b/>
      <sz val="12"/>
      <color rgb="FFFF0000"/>
      <name val="Times New Roman"/>
      <family val="1"/>
    </font>
    <font>
      <sz val="11"/>
      <color theme="0" tint="-0.04997999966144562"/>
      <name val="Calibri"/>
      <family val="2"/>
    </font>
    <font>
      <sz val="5"/>
      <color theme="1"/>
      <name val="Arial"/>
      <family val="2"/>
    </font>
    <font>
      <b/>
      <sz val="11"/>
      <color theme="1"/>
      <name val="Arial Narrow"/>
      <family val="2"/>
    </font>
    <font>
      <sz val="11"/>
      <color theme="1"/>
      <name val="Times New Roman"/>
      <family val="1"/>
    </font>
    <font>
      <sz val="10"/>
      <color theme="1"/>
      <name val="Times New Roman"/>
      <family val="1"/>
    </font>
    <font>
      <b/>
      <sz val="11"/>
      <color theme="1"/>
      <name val="Times New Roman"/>
      <family val="1"/>
    </font>
    <font>
      <b/>
      <sz val="12"/>
      <color theme="5" tint="-0.4999699890613556"/>
      <name val="Times New Roman"/>
      <family val="1"/>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3499799966812134"/>
        <bgColor indexed="64"/>
      </patternFill>
    </fill>
    <fill>
      <patternFill patternType="solid">
        <fgColor theme="2"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24997000396251678"/>
        <bgColor indexed="64"/>
      </patternFill>
    </fill>
    <fill>
      <patternFill patternType="solid">
        <fgColor rgb="FFFFC000"/>
        <bgColor indexed="64"/>
      </patternFill>
    </fill>
    <fill>
      <patternFill patternType="solid">
        <fgColor theme="3" tint="0.5999900102615356"/>
        <bgColor indexed="64"/>
      </patternFill>
    </fill>
    <fill>
      <patternFill patternType="solid">
        <fgColor theme="0" tint="-0.24997000396251678"/>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medium"/>
      <top style="thin"/>
      <bottom style="thin"/>
    </border>
    <border>
      <left style="thin"/>
      <right style="medium"/>
      <top style="medium"/>
      <bottom style="thin"/>
    </border>
    <border>
      <left style="medium"/>
      <right/>
      <top style="thin"/>
      <bottom style="thin"/>
    </border>
    <border>
      <left style="medium"/>
      <right/>
      <top style="thin"/>
      <bottom style="medium"/>
    </border>
    <border>
      <left style="thin"/>
      <right style="thin"/>
      <top style="thin"/>
      <bottom/>
    </border>
    <border>
      <left style="thin"/>
      <right style="medium"/>
      <top style="thin"/>
      <bottom/>
    </border>
    <border>
      <left style="medium"/>
      <right style="thin"/>
      <top/>
      <bottom style="thin"/>
    </border>
    <border>
      <left style="thin"/>
      <right style="thin"/>
      <top/>
      <bottom style="thin"/>
    </border>
    <border>
      <left style="medium"/>
      <right style="thin"/>
      <top style="medium"/>
      <bottom style="thin"/>
    </border>
    <border>
      <left style="thin"/>
      <right style="thin"/>
      <top style="medium"/>
      <bottom style="thin"/>
    </border>
    <border>
      <left/>
      <right style="thin"/>
      <top style="thin"/>
      <bottom style="thin"/>
    </border>
    <border>
      <left/>
      <right style="thin"/>
      <top style="thin"/>
      <bottom/>
    </border>
    <border>
      <left style="thin"/>
      <right/>
      <top/>
      <bottom style="thin"/>
    </border>
    <border>
      <left style="thin"/>
      <right style="medium"/>
      <top style="medium"/>
      <bottom style="medium"/>
    </border>
    <border>
      <left style="medium"/>
      <right/>
      <top style="medium"/>
      <bottom style="thin"/>
    </border>
    <border>
      <left/>
      <right style="medium"/>
      <top style="thin"/>
      <bottom style="thin"/>
    </border>
    <border>
      <left/>
      <right/>
      <top/>
      <bottom style="thin"/>
    </border>
    <border>
      <left/>
      <right style="thin"/>
      <top/>
      <bottom style="thin"/>
    </border>
    <border>
      <left style="thin"/>
      <right style="medium"/>
      <top style="thin"/>
      <bottom style="medium"/>
    </border>
    <border>
      <left/>
      <right/>
      <top style="medium"/>
      <bottom style="thin"/>
    </border>
    <border>
      <left/>
      <right style="medium"/>
      <top style="medium"/>
      <bottom style="thin"/>
    </border>
    <border>
      <left/>
      <right/>
      <top style="thin"/>
      <bottom style="thin"/>
    </border>
    <border>
      <left/>
      <right/>
      <top style="thin"/>
      <bottom style="medium"/>
    </border>
    <border>
      <left/>
      <right style="medium"/>
      <top style="thin"/>
      <bottom style="medium"/>
    </border>
    <border>
      <left/>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style="medium"/>
      <right style="thin"/>
      <top style="thin"/>
      <bottom style="medium"/>
    </border>
    <border>
      <left style="thin"/>
      <right/>
      <top style="thin"/>
      <bottom style="medium"/>
    </border>
    <border>
      <left style="medium"/>
      <right/>
      <top style="thin"/>
      <bottom/>
    </border>
    <border>
      <left/>
      <right/>
      <top style="thin"/>
      <bottom/>
    </border>
    <border>
      <left/>
      <right/>
      <top style="medium"/>
      <bottom style="medium"/>
    </border>
    <border>
      <left/>
      <right style="thin"/>
      <top style="medium"/>
      <bottom style="medium"/>
    </border>
    <border>
      <left style="medium"/>
      <right/>
      <top style="medium"/>
      <bottom style="medium"/>
    </border>
    <border>
      <left/>
      <right style="medium"/>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6" fillId="29" borderId="1"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165"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164" fontId="0" fillId="0" borderId="0" applyFont="0" applyFill="0" applyBorder="0" applyAlignment="0" applyProtection="0"/>
    <xf numFmtId="0" fontId="60" fillId="31" borderId="0" applyNumberFormat="0" applyBorder="0" applyAlignment="0" applyProtection="0"/>
    <xf numFmtId="0" fontId="12" fillId="0" borderId="0">
      <alignment/>
      <protection/>
    </xf>
    <xf numFmtId="0" fontId="12" fillId="0" borderId="0">
      <alignment/>
      <protection/>
    </xf>
    <xf numFmtId="0" fontId="61" fillId="0" borderId="0">
      <alignment/>
      <protection/>
    </xf>
    <xf numFmtId="0" fontId="0" fillId="32" borderId="5" applyNumberFormat="0" applyFont="0" applyAlignment="0" applyProtection="0"/>
    <xf numFmtId="9" fontId="0" fillId="0" borderId="0" applyFont="0" applyFill="0" applyBorder="0" applyAlignment="0" applyProtection="0"/>
    <xf numFmtId="0" fontId="62" fillId="21"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5" fillId="0" borderId="8" applyNumberFormat="0" applyFill="0" applyAlignment="0" applyProtection="0"/>
    <xf numFmtId="0" fontId="67" fillId="0" borderId="9" applyNumberFormat="0" applyFill="0" applyAlignment="0" applyProtection="0"/>
  </cellStyleXfs>
  <cellXfs count="257">
    <xf numFmtId="0" fontId="0" fillId="0" borderId="0" xfId="0" applyFont="1" applyAlignment="1">
      <alignment/>
    </xf>
    <xf numFmtId="0" fontId="68" fillId="33" borderId="10" xfId="0" applyFont="1" applyFill="1" applyBorder="1" applyAlignment="1">
      <alignment vertical="center"/>
    </xf>
    <xf numFmtId="0" fontId="67" fillId="0" borderId="0" xfId="0" applyFont="1" applyAlignment="1">
      <alignment/>
    </xf>
    <xf numFmtId="0" fontId="69" fillId="0" borderId="0" xfId="0" applyFont="1" applyAlignment="1">
      <alignment/>
    </xf>
    <xf numFmtId="0" fontId="12" fillId="0" borderId="11" xfId="0" applyFont="1" applyFill="1" applyBorder="1" applyAlignment="1">
      <alignment vertical="center"/>
    </xf>
    <xf numFmtId="167" fontId="0" fillId="0" borderId="0" xfId="0" applyNumberFormat="1" applyAlignment="1" applyProtection="1">
      <alignment/>
      <protection hidden="1"/>
    </xf>
    <xf numFmtId="0" fontId="69" fillId="0" borderId="0" xfId="0" applyFont="1" applyAlignment="1">
      <alignment horizontal="left"/>
    </xf>
    <xf numFmtId="0" fontId="70" fillId="0" borderId="0" xfId="0" applyFont="1" applyAlignment="1" applyProtection="1">
      <alignment/>
      <protection hidden="1"/>
    </xf>
    <xf numFmtId="0" fontId="69" fillId="0" borderId="0" xfId="0" applyFont="1" applyAlignment="1">
      <alignment wrapText="1"/>
    </xf>
    <xf numFmtId="0" fontId="69" fillId="0" borderId="0" xfId="0" applyFont="1" applyAlignment="1">
      <alignment/>
    </xf>
    <xf numFmtId="0" fontId="71" fillId="0" borderId="0" xfId="0" applyFont="1" applyAlignment="1">
      <alignment/>
    </xf>
    <xf numFmtId="0" fontId="71" fillId="0" borderId="0" xfId="0" applyFont="1" applyAlignment="1">
      <alignment/>
    </xf>
    <xf numFmtId="0" fontId="72" fillId="0" borderId="0" xfId="0" applyFont="1" applyAlignment="1">
      <alignment wrapText="1"/>
    </xf>
    <xf numFmtId="0" fontId="73" fillId="33" borderId="0" xfId="0" applyFont="1" applyFill="1" applyAlignment="1">
      <alignment/>
    </xf>
    <xf numFmtId="0" fontId="0" fillId="0" borderId="0" xfId="0" applyFont="1" applyBorder="1" applyAlignment="1" applyProtection="1">
      <alignment wrapText="1"/>
      <protection hidden="1"/>
    </xf>
    <xf numFmtId="0" fontId="73" fillId="33" borderId="0" xfId="0" applyFont="1" applyFill="1" applyBorder="1" applyAlignment="1" applyProtection="1">
      <alignment wrapText="1"/>
      <protection hidden="1"/>
    </xf>
    <xf numFmtId="0" fontId="0" fillId="0" borderId="0" xfId="0" applyAlignment="1">
      <alignment vertical="top"/>
    </xf>
    <xf numFmtId="0" fontId="0" fillId="0" borderId="0" xfId="0" applyFont="1" applyBorder="1" applyAlignment="1" applyProtection="1">
      <alignment vertical="top" wrapText="1"/>
      <protection hidden="1"/>
    </xf>
    <xf numFmtId="0" fontId="0" fillId="0" borderId="0" xfId="0" applyFont="1" applyFill="1" applyBorder="1" applyAlignment="1" applyProtection="1">
      <alignment wrapText="1"/>
      <protection hidden="1"/>
    </xf>
    <xf numFmtId="0" fontId="72" fillId="0" borderId="10" xfId="0" applyFont="1" applyFill="1" applyBorder="1" applyAlignment="1">
      <alignment wrapText="1"/>
    </xf>
    <xf numFmtId="0" fontId="72" fillId="34" borderId="10" xfId="0" applyFont="1" applyFill="1" applyBorder="1" applyAlignment="1">
      <alignment wrapText="1"/>
    </xf>
    <xf numFmtId="0" fontId="72" fillId="8" borderId="10" xfId="0" applyFont="1" applyFill="1" applyBorder="1" applyAlignment="1">
      <alignment wrapText="1"/>
    </xf>
    <xf numFmtId="0" fontId="72" fillId="16" borderId="10" xfId="0" applyFont="1" applyFill="1" applyBorder="1" applyAlignment="1">
      <alignment wrapText="1"/>
    </xf>
    <xf numFmtId="0" fontId="72" fillId="35" borderId="10" xfId="0" applyFont="1" applyFill="1" applyBorder="1" applyAlignment="1">
      <alignment wrapText="1"/>
    </xf>
    <xf numFmtId="0" fontId="72" fillId="11" borderId="10" xfId="0" applyFont="1" applyFill="1" applyBorder="1" applyAlignment="1">
      <alignment wrapText="1"/>
    </xf>
    <xf numFmtId="0" fontId="72" fillId="7" borderId="10" xfId="0" applyFont="1" applyFill="1" applyBorder="1" applyAlignment="1">
      <alignment wrapText="1"/>
    </xf>
    <xf numFmtId="0" fontId="0" fillId="34" borderId="12" xfId="0" applyFill="1" applyBorder="1" applyAlignment="1">
      <alignment/>
    </xf>
    <xf numFmtId="0" fontId="0" fillId="8" borderId="12" xfId="0" applyFill="1" applyBorder="1" applyAlignment="1">
      <alignment/>
    </xf>
    <xf numFmtId="0" fontId="0" fillId="16" borderId="12" xfId="0" applyFill="1" applyBorder="1" applyAlignment="1">
      <alignment/>
    </xf>
    <xf numFmtId="0" fontId="0" fillId="35" borderId="12" xfId="0" applyFill="1" applyBorder="1" applyAlignment="1">
      <alignment/>
    </xf>
    <xf numFmtId="0" fontId="0" fillId="11" borderId="12" xfId="0" applyFill="1" applyBorder="1" applyAlignment="1">
      <alignment/>
    </xf>
    <xf numFmtId="0" fontId="0" fillId="7" borderId="12" xfId="0" applyFill="1" applyBorder="1" applyAlignment="1">
      <alignment/>
    </xf>
    <xf numFmtId="0" fontId="0" fillId="0" borderId="12" xfId="0" applyBorder="1" applyAlignment="1">
      <alignment/>
    </xf>
    <xf numFmtId="0" fontId="0" fillId="0" borderId="0" xfId="0" applyAlignment="1">
      <alignment/>
    </xf>
    <xf numFmtId="0" fontId="49" fillId="0" borderId="0" xfId="0" applyFont="1" applyFill="1" applyBorder="1" applyAlignment="1">
      <alignment/>
    </xf>
    <xf numFmtId="0" fontId="49" fillId="0" borderId="0" xfId="0" applyFont="1" applyFill="1" applyBorder="1" applyAlignment="1" applyProtection="1">
      <alignment/>
      <protection/>
    </xf>
    <xf numFmtId="0" fontId="0" fillId="0" borderId="0" xfId="0" applyAlignment="1" applyProtection="1">
      <alignment/>
      <protection/>
    </xf>
    <xf numFmtId="0" fontId="57" fillId="0" borderId="0" xfId="46" applyAlignment="1" applyProtection="1">
      <alignment/>
      <protection/>
    </xf>
    <xf numFmtId="0" fontId="6" fillId="0" borderId="0" xfId="0" applyFont="1" applyFill="1" applyAlignment="1" applyProtection="1">
      <alignment horizontal="justify" vertical="top" wrapText="1"/>
      <protection/>
    </xf>
    <xf numFmtId="3" fontId="2" fillId="0" borderId="0" xfId="0" applyNumberFormat="1" applyFont="1" applyFill="1" applyBorder="1" applyAlignment="1" applyProtection="1">
      <alignment horizontal="justify" vertical="top" wrapText="1"/>
      <protection/>
    </xf>
    <xf numFmtId="0" fontId="74" fillId="0" borderId="0" xfId="0" applyFont="1" applyFill="1" applyBorder="1" applyAlignment="1" applyProtection="1">
      <alignment horizontal="center" vertical="top" wrapText="1"/>
      <protection/>
    </xf>
    <xf numFmtId="166" fontId="2" fillId="0" borderId="0" xfId="0" applyNumberFormat="1" applyFont="1" applyFill="1" applyBorder="1" applyAlignment="1" applyProtection="1">
      <alignment horizontal="justify" vertical="top" wrapText="1"/>
      <protection/>
    </xf>
    <xf numFmtId="166" fontId="2" fillId="0" borderId="0" xfId="0" applyNumberFormat="1" applyFont="1" applyFill="1" applyBorder="1" applyAlignment="1" applyProtection="1">
      <alignment horizontal="justify" vertical="top" wrapText="1"/>
      <protection locked="0"/>
    </xf>
    <xf numFmtId="0" fontId="0" fillId="0" borderId="0" xfId="0" applyAlignment="1" applyProtection="1">
      <alignment/>
      <protection locked="0"/>
    </xf>
    <xf numFmtId="0" fontId="49" fillId="0" borderId="0" xfId="0" applyFont="1" applyFill="1" applyBorder="1" applyAlignment="1" applyProtection="1" quotePrefix="1">
      <alignment/>
      <protection/>
    </xf>
    <xf numFmtId="0" fontId="0" fillId="0" borderId="0" xfId="0" applyBorder="1" applyAlignment="1" applyProtection="1">
      <alignment vertical="center"/>
      <protection/>
    </xf>
    <xf numFmtId="0" fontId="7" fillId="0" borderId="0" xfId="0" applyFont="1" applyFill="1" applyBorder="1" applyAlignment="1" applyProtection="1">
      <alignment horizontal="center" vertical="center" wrapText="1"/>
      <protection locked="0"/>
    </xf>
    <xf numFmtId="168" fontId="23" fillId="0" borderId="13" xfId="0" applyNumberFormat="1" applyFont="1" applyFill="1" applyBorder="1" applyAlignment="1" applyProtection="1">
      <alignment horizontal="justify" vertical="top" wrapText="1"/>
      <protection locked="0"/>
    </xf>
    <xf numFmtId="0" fontId="75"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166" fontId="2" fillId="0" borderId="0" xfId="0" applyNumberFormat="1" applyFont="1" applyFill="1" applyBorder="1" applyAlignment="1" applyProtection="1">
      <alignment vertical="top" wrapText="1"/>
      <protection/>
    </xf>
    <xf numFmtId="0" fontId="2" fillId="0" borderId="14" xfId="0" applyFont="1" applyFill="1" applyBorder="1" applyAlignment="1" applyProtection="1">
      <alignment horizontal="left" vertical="center" wrapText="1"/>
      <protection/>
    </xf>
    <xf numFmtId="0" fontId="2" fillId="0" borderId="15" xfId="0" applyFont="1" applyFill="1" applyBorder="1" applyAlignment="1" applyProtection="1">
      <alignment horizontal="left" vertical="center" wrapText="1"/>
      <protection/>
    </xf>
    <xf numFmtId="0" fontId="0" fillId="0" borderId="0" xfId="0" applyAlignment="1">
      <alignment vertical="center" wrapText="1"/>
    </xf>
    <xf numFmtId="0" fontId="63" fillId="33" borderId="0" xfId="0" applyFont="1" applyFill="1" applyAlignment="1">
      <alignment vertical="top"/>
    </xf>
    <xf numFmtId="0" fontId="76" fillId="0" borderId="0" xfId="0" applyFont="1" applyAlignment="1">
      <alignment/>
    </xf>
    <xf numFmtId="0" fontId="72" fillId="0" borderId="16" xfId="0" applyFont="1" applyFill="1" applyBorder="1" applyAlignment="1">
      <alignment wrapText="1"/>
    </xf>
    <xf numFmtId="0" fontId="0" fillId="0" borderId="0" xfId="0" applyBorder="1" applyAlignment="1">
      <alignment/>
    </xf>
    <xf numFmtId="0" fontId="6" fillId="0" borderId="0" xfId="0" applyFont="1" applyFill="1" applyBorder="1" applyAlignment="1" applyProtection="1">
      <alignment horizontal="justify" vertical="top" wrapText="1"/>
      <protection/>
    </xf>
    <xf numFmtId="0" fontId="7" fillId="0" borderId="0" xfId="0" applyFont="1" applyFill="1" applyBorder="1" applyAlignment="1" applyProtection="1">
      <alignment vertical="top" wrapText="1"/>
      <protection locked="0"/>
    </xf>
    <xf numFmtId="0" fontId="18" fillId="0" borderId="0" xfId="0" applyFont="1" applyFill="1" applyBorder="1" applyAlignment="1" applyProtection="1">
      <alignment vertical="top" wrapText="1"/>
      <protection locked="0"/>
    </xf>
    <xf numFmtId="0" fontId="18" fillId="0" borderId="0" xfId="0" applyFont="1" applyFill="1" applyBorder="1" applyAlignment="1" applyProtection="1">
      <alignment horizontal="center" vertical="top" wrapText="1"/>
      <protection locked="0"/>
    </xf>
    <xf numFmtId="168" fontId="23" fillId="0" borderId="17" xfId="0" applyNumberFormat="1" applyFont="1" applyFill="1" applyBorder="1" applyAlignment="1" applyProtection="1">
      <alignment horizontal="justify" vertical="top" wrapText="1"/>
      <protection locked="0"/>
    </xf>
    <xf numFmtId="0" fontId="2" fillId="0" borderId="18"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wrapText="1"/>
      <protection/>
    </xf>
    <xf numFmtId="3" fontId="2" fillId="0" borderId="19" xfId="0" applyNumberFormat="1" applyFont="1" applyFill="1" applyBorder="1" applyAlignment="1" applyProtection="1">
      <alignment horizontal="center" vertical="center"/>
      <protection/>
    </xf>
    <xf numFmtId="0" fontId="0" fillId="36" borderId="0" xfId="0" applyFill="1" applyAlignment="1">
      <alignment/>
    </xf>
    <xf numFmtId="0" fontId="0" fillId="0" borderId="17" xfId="0" applyBorder="1" applyAlignment="1">
      <alignment/>
    </xf>
    <xf numFmtId="0" fontId="16" fillId="37" borderId="10" xfId="0" applyFont="1" applyFill="1" applyBorder="1" applyAlignment="1">
      <alignment horizontal="center"/>
    </xf>
    <xf numFmtId="0" fontId="16" fillId="37" borderId="20" xfId="0" applyFont="1" applyFill="1" applyBorder="1" applyAlignment="1">
      <alignment horizontal="center"/>
    </xf>
    <xf numFmtId="0" fontId="77" fillId="37" borderId="21" xfId="0" applyFont="1" applyFill="1" applyBorder="1" applyAlignment="1">
      <alignment horizontal="center"/>
    </xf>
    <xf numFmtId="0" fontId="67" fillId="37" borderId="13" xfId="0" applyFont="1" applyFill="1" applyBorder="1" applyAlignment="1">
      <alignment horizontal="center"/>
    </xf>
    <xf numFmtId="0" fontId="67" fillId="38" borderId="10" xfId="0" applyFont="1" applyFill="1" applyBorder="1" applyAlignment="1">
      <alignment horizontal="center" vertical="center"/>
    </xf>
    <xf numFmtId="0" fontId="72" fillId="38" borderId="10" xfId="0" applyFont="1" applyFill="1" applyBorder="1" applyAlignment="1">
      <alignment horizontal="justify" vertical="center" wrapText="1"/>
    </xf>
    <xf numFmtId="0" fontId="0" fillId="38" borderId="10" xfId="0" applyFill="1" applyBorder="1" applyAlignment="1">
      <alignment horizontal="justify" vertical="center"/>
    </xf>
    <xf numFmtId="0" fontId="67" fillId="14" borderId="10" xfId="0" applyFont="1" applyFill="1" applyBorder="1" applyAlignment="1">
      <alignment horizontal="center"/>
    </xf>
    <xf numFmtId="0" fontId="72" fillId="14" borderId="10" xfId="0" applyFont="1" applyFill="1" applyBorder="1" applyAlignment="1">
      <alignment horizontal="justify" vertical="center" wrapText="1"/>
    </xf>
    <xf numFmtId="0" fontId="67" fillId="28" borderId="10" xfId="0" applyFont="1" applyFill="1" applyBorder="1" applyAlignment="1">
      <alignment horizontal="center"/>
    </xf>
    <xf numFmtId="0" fontId="72" fillId="28" borderId="10" xfId="0" applyFont="1" applyFill="1" applyBorder="1" applyAlignment="1">
      <alignment horizontal="justify" vertical="center" wrapText="1"/>
    </xf>
    <xf numFmtId="0" fontId="0" fillId="28" borderId="10" xfId="0" applyFill="1" applyBorder="1" applyAlignment="1">
      <alignment horizontal="justify" vertical="center"/>
    </xf>
    <xf numFmtId="0" fontId="67" fillId="39" borderId="10" xfId="0" applyFont="1" applyFill="1" applyBorder="1" applyAlignment="1">
      <alignment horizontal="center" vertical="center"/>
    </xf>
    <xf numFmtId="0" fontId="72" fillId="39" borderId="10" xfId="0" applyFont="1" applyFill="1" applyBorder="1" applyAlignment="1">
      <alignment horizontal="justify" vertical="center" wrapText="1"/>
    </xf>
    <xf numFmtId="0" fontId="0" fillId="39" borderId="10" xfId="0" applyFill="1" applyBorder="1" applyAlignment="1">
      <alignment horizontal="justify" vertical="center"/>
    </xf>
    <xf numFmtId="0" fontId="0" fillId="0" borderId="0" xfId="0" applyAlignment="1">
      <alignment horizontal="justify" vertical="center"/>
    </xf>
    <xf numFmtId="0" fontId="0" fillId="0" borderId="0" xfId="0" applyAlignment="1">
      <alignment horizontal="right"/>
    </xf>
    <xf numFmtId="14" fontId="0" fillId="0" borderId="0" xfId="0" applyNumberFormat="1" applyAlignment="1">
      <alignment/>
    </xf>
    <xf numFmtId="14" fontId="0" fillId="0" borderId="0" xfId="0" applyNumberFormat="1" applyBorder="1" applyAlignment="1">
      <alignment/>
    </xf>
    <xf numFmtId="0" fontId="18" fillId="40" borderId="10" xfId="0" applyFont="1" applyFill="1" applyBorder="1" applyAlignment="1">
      <alignment horizontal="center" vertical="center"/>
    </xf>
    <xf numFmtId="0" fontId="72" fillId="40" borderId="10" xfId="0" applyFont="1" applyFill="1" applyBorder="1" applyAlignment="1">
      <alignment horizontal="left" vertical="center" wrapText="1"/>
    </xf>
    <xf numFmtId="0" fontId="0" fillId="40" borderId="10" xfId="0" applyFill="1" applyBorder="1" applyAlignment="1">
      <alignment horizontal="justify" vertical="center"/>
    </xf>
    <xf numFmtId="0" fontId="67" fillId="40" borderId="10" xfId="0" applyFont="1" applyFill="1" applyBorder="1" applyAlignment="1">
      <alignment horizontal="center" vertical="center"/>
    </xf>
    <xf numFmtId="0" fontId="0" fillId="40" borderId="10" xfId="0" applyFill="1" applyBorder="1" applyAlignment="1">
      <alignment horizontal="left" vertical="center"/>
    </xf>
    <xf numFmtId="0" fontId="0" fillId="14" borderId="10" xfId="0" applyFill="1" applyBorder="1" applyAlignment="1">
      <alignment horizontal="justify" vertical="center" wrapText="1"/>
    </xf>
    <xf numFmtId="0" fontId="0" fillId="0" borderId="0" xfId="0" applyAlignment="1" applyProtection="1">
      <alignment horizontal="justify" vertical="center"/>
      <protection locked="0"/>
    </xf>
    <xf numFmtId="0" fontId="18" fillId="34" borderId="22" xfId="0" applyFont="1" applyFill="1" applyBorder="1" applyAlignment="1">
      <alignment horizontal="center" vertical="center"/>
    </xf>
    <xf numFmtId="0" fontId="18" fillId="8" borderId="22" xfId="0" applyFont="1" applyFill="1" applyBorder="1" applyAlignment="1">
      <alignment horizontal="center" vertical="center"/>
    </xf>
    <xf numFmtId="0" fontId="18" fillId="16" borderId="22" xfId="0" applyFont="1" applyFill="1" applyBorder="1" applyAlignment="1">
      <alignment horizontal="center" vertical="center"/>
    </xf>
    <xf numFmtId="0" fontId="18" fillId="35" borderId="22" xfId="0" applyFont="1" applyFill="1" applyBorder="1" applyAlignment="1">
      <alignment horizontal="center" vertical="center"/>
    </xf>
    <xf numFmtId="0" fontId="18" fillId="11" borderId="22" xfId="0" applyFont="1" applyFill="1" applyBorder="1" applyAlignment="1">
      <alignment horizontal="center" vertical="center"/>
    </xf>
    <xf numFmtId="0" fontId="18" fillId="7" borderId="22"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3" xfId="0" applyFont="1" applyFill="1" applyBorder="1" applyAlignment="1">
      <alignment horizontal="center" vertical="center"/>
    </xf>
    <xf numFmtId="0" fontId="0" fillId="33" borderId="10" xfId="0" applyFill="1" applyBorder="1" applyAlignment="1">
      <alignment/>
    </xf>
    <xf numFmtId="0" fontId="0" fillId="7" borderId="10" xfId="0" applyFill="1" applyBorder="1" applyAlignment="1">
      <alignment horizontal="left" vertical="center"/>
    </xf>
    <xf numFmtId="0" fontId="63" fillId="0" borderId="0" xfId="0" applyFont="1" applyFill="1" applyBorder="1" applyAlignment="1" applyProtection="1">
      <alignment/>
      <protection/>
    </xf>
    <xf numFmtId="0" fontId="6" fillId="0" borderId="0" xfId="0" applyFont="1" applyFill="1" applyBorder="1" applyAlignment="1" applyProtection="1">
      <alignment vertical="top" wrapText="1"/>
      <protection/>
    </xf>
    <xf numFmtId="0" fontId="0" fillId="0" borderId="0" xfId="0" applyAlignment="1">
      <alignment vertical="center"/>
    </xf>
    <xf numFmtId="3" fontId="0" fillId="0" borderId="0" xfId="0" applyNumberFormat="1" applyAlignment="1">
      <alignment horizontal="left"/>
    </xf>
    <xf numFmtId="0" fontId="2" fillId="0" borderId="24" xfId="0" applyFont="1" applyFill="1" applyBorder="1" applyAlignment="1" applyProtection="1">
      <alignment horizontal="center" vertical="center"/>
      <protection/>
    </xf>
    <xf numFmtId="10" fontId="2" fillId="0" borderId="25" xfId="0" applyNumberFormat="1" applyFont="1" applyFill="1" applyBorder="1" applyAlignment="1" applyProtection="1">
      <alignment horizontal="center" vertical="center" wrapText="1"/>
      <protection/>
    </xf>
    <xf numFmtId="0" fontId="22" fillId="41" borderId="13" xfId="0" applyFont="1" applyFill="1" applyBorder="1" applyAlignment="1" applyProtection="1">
      <alignment horizontal="left" vertical="center" wrapText="1"/>
      <protection locked="0"/>
    </xf>
    <xf numFmtId="0" fontId="2" fillId="41" borderId="10" xfId="0" applyFont="1" applyFill="1" applyBorder="1" applyAlignment="1" applyProtection="1">
      <alignment horizontal="center" vertical="center" wrapText="1"/>
      <protection locked="0"/>
    </xf>
    <xf numFmtId="0" fontId="2" fillId="41" borderId="26" xfId="0" applyFont="1" applyFill="1" applyBorder="1" applyAlignment="1" applyProtection="1">
      <alignment horizontal="left" vertical="center" wrapText="1"/>
      <protection/>
    </xf>
    <xf numFmtId="3" fontId="2" fillId="41" borderId="10" xfId="0" applyNumberFormat="1" applyFont="1" applyFill="1" applyBorder="1" applyAlignment="1" applyProtection="1">
      <alignment horizontal="center" vertical="center" wrapText="1"/>
      <protection locked="0"/>
    </xf>
    <xf numFmtId="0" fontId="29" fillId="41" borderId="27"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justify" vertical="top" wrapText="1"/>
      <protection/>
    </xf>
    <xf numFmtId="0" fontId="5" fillId="0" borderId="0" xfId="0" applyFont="1" applyFill="1" applyBorder="1" applyAlignment="1" applyProtection="1">
      <alignment horizontal="center" vertical="top" wrapText="1"/>
      <protection/>
    </xf>
    <xf numFmtId="0" fontId="2" fillId="0" borderId="28" xfId="0" applyFont="1" applyFill="1" applyBorder="1" applyAlignment="1" applyProtection="1">
      <alignment horizontal="center" vertical="center"/>
      <protection/>
    </xf>
    <xf numFmtId="0" fontId="2" fillId="0" borderId="29" xfId="0" applyFont="1" applyFill="1" applyBorder="1" applyAlignment="1" applyProtection="1">
      <alignment horizontal="center" vertical="center"/>
      <protection/>
    </xf>
    <xf numFmtId="0" fontId="0" fillId="0" borderId="10" xfId="0" applyFill="1" applyBorder="1" applyAlignment="1" applyProtection="1">
      <alignment horizontal="center" vertical="center"/>
      <protection locked="0"/>
    </xf>
    <xf numFmtId="0" fontId="0" fillId="0" borderId="10" xfId="0" applyFill="1" applyBorder="1" applyAlignment="1" applyProtection="1">
      <alignment horizontal="left" vertical="center"/>
      <protection locked="0"/>
    </xf>
    <xf numFmtId="0" fontId="0" fillId="0" borderId="10" xfId="0" applyFill="1" applyBorder="1" applyAlignment="1" applyProtection="1">
      <alignment horizontal="justify" vertical="center"/>
      <protection locked="0"/>
    </xf>
    <xf numFmtId="0" fontId="78" fillId="0" borderId="10" xfId="0" applyFont="1" applyFill="1" applyBorder="1" applyAlignment="1" applyProtection="1">
      <alignment horizontal="left" vertical="center"/>
      <protection locked="0"/>
    </xf>
    <xf numFmtId="0" fontId="78" fillId="0" borderId="10" xfId="0" applyFont="1" applyFill="1" applyBorder="1" applyAlignment="1" applyProtection="1">
      <alignment horizontal="left" vertical="center" wrapText="1"/>
      <protection locked="0"/>
    </xf>
    <xf numFmtId="0" fontId="78" fillId="0" borderId="10" xfId="0" applyFont="1" applyFill="1" applyBorder="1" applyAlignment="1" applyProtection="1">
      <alignment horizontal="justify" vertical="center"/>
      <protection locked="0"/>
    </xf>
    <xf numFmtId="0" fontId="25" fillId="0" borderId="10" xfId="57" applyFont="1" applyFill="1" applyBorder="1" applyAlignment="1" applyProtection="1">
      <alignment horizontal="left" vertical="center" wrapText="1"/>
      <protection locked="0"/>
    </xf>
    <xf numFmtId="0" fontId="78" fillId="0" borderId="10" xfId="0" applyNumberFormat="1" applyFont="1" applyFill="1" applyBorder="1" applyAlignment="1" applyProtection="1">
      <alignment horizontal="center" vertical="center"/>
      <protection locked="0"/>
    </xf>
    <xf numFmtId="0" fontId="78" fillId="0" borderId="10" xfId="0" applyNumberFormat="1" applyFont="1" applyFill="1" applyBorder="1" applyAlignment="1" applyProtection="1">
      <alignment horizontal="justify" vertical="center" wrapText="1"/>
      <protection/>
    </xf>
    <xf numFmtId="1" fontId="79" fillId="0" borderId="10" xfId="0" applyNumberFormat="1" applyFont="1" applyFill="1" applyBorder="1" applyAlignment="1" applyProtection="1">
      <alignment horizontal="center" vertical="center" wrapText="1"/>
      <protection locked="0"/>
    </xf>
    <xf numFmtId="1" fontId="79" fillId="0" borderId="10" xfId="0" applyNumberFormat="1" applyFont="1" applyFill="1" applyBorder="1" applyAlignment="1" applyProtection="1">
      <alignment horizontal="left" vertical="center" wrapText="1"/>
      <protection locked="0"/>
    </xf>
    <xf numFmtId="9" fontId="79" fillId="0" borderId="10" xfId="0" applyNumberFormat="1" applyFont="1" applyFill="1" applyBorder="1" applyAlignment="1" applyProtection="1">
      <alignment horizontal="center" vertical="center" wrapText="1"/>
      <protection locked="0"/>
    </xf>
    <xf numFmtId="3" fontId="6" fillId="0" borderId="10" xfId="0" applyNumberFormat="1" applyFont="1" applyFill="1" applyBorder="1" applyAlignment="1" applyProtection="1">
      <alignment horizontal="center" vertical="center" wrapText="1"/>
      <protection locked="0"/>
    </xf>
    <xf numFmtId="3" fontId="6" fillId="0" borderId="10" xfId="0" applyNumberFormat="1" applyFont="1" applyFill="1" applyBorder="1" applyAlignment="1" applyProtection="1">
      <alignment vertical="center"/>
      <protection locked="0"/>
    </xf>
    <xf numFmtId="1" fontId="6" fillId="0" borderId="10" xfId="0" applyNumberFormat="1" applyFont="1" applyFill="1" applyBorder="1" applyAlignment="1" applyProtection="1">
      <alignment horizontal="center" vertical="center"/>
      <protection locked="0"/>
    </xf>
    <xf numFmtId="14" fontId="79" fillId="0" borderId="10" xfId="0" applyNumberFormat="1" applyFont="1" applyFill="1" applyBorder="1" applyAlignment="1" applyProtection="1">
      <alignment horizontal="center" vertical="center" wrapText="1"/>
      <protection locked="0"/>
    </xf>
    <xf numFmtId="0" fontId="79" fillId="0" borderId="10" xfId="0" applyFont="1" applyFill="1" applyBorder="1" applyAlignment="1" applyProtection="1">
      <alignment/>
      <protection locked="0"/>
    </xf>
    <xf numFmtId="1" fontId="78" fillId="0" borderId="10" xfId="0" applyNumberFormat="1" applyFont="1" applyFill="1" applyBorder="1" applyAlignment="1" applyProtection="1">
      <alignment horizontal="center" vertical="center"/>
      <protection locked="0"/>
    </xf>
    <xf numFmtId="3" fontId="78" fillId="0" borderId="10" xfId="0" applyNumberFormat="1" applyFont="1" applyFill="1" applyBorder="1" applyAlignment="1" applyProtection="1">
      <alignment horizontal="left" vertical="center"/>
      <protection locked="0"/>
    </xf>
    <xf numFmtId="0" fontId="79" fillId="0" borderId="10" xfId="0" applyFont="1" applyFill="1" applyBorder="1" applyAlignment="1" applyProtection="1">
      <alignment horizontal="center"/>
      <protection locked="0"/>
    </xf>
    <xf numFmtId="9" fontId="78" fillId="0" borderId="10" xfId="59" applyFont="1" applyFill="1" applyBorder="1" applyAlignment="1" applyProtection="1">
      <alignment horizontal="center" vertical="center"/>
      <protection/>
    </xf>
    <xf numFmtId="0" fontId="0" fillId="0" borderId="0" xfId="0" applyFill="1" applyAlignment="1" applyProtection="1">
      <alignment/>
      <protection/>
    </xf>
    <xf numFmtId="0" fontId="0" fillId="0" borderId="10" xfId="0" applyBorder="1" applyAlignment="1">
      <alignment horizontal="justify" vertical="center"/>
    </xf>
    <xf numFmtId="0" fontId="80" fillId="37" borderId="10" xfId="0" applyFont="1" applyFill="1" applyBorder="1" applyAlignment="1">
      <alignment horizontal="center" vertical="center"/>
    </xf>
    <xf numFmtId="0" fontId="0" fillId="37" borderId="10" xfId="0" applyFill="1" applyBorder="1" applyAlignment="1">
      <alignment vertical="center"/>
    </xf>
    <xf numFmtId="0" fontId="0" fillId="37" borderId="10" xfId="0" applyFill="1" applyBorder="1" applyAlignment="1" applyProtection="1">
      <alignment horizontal="justify" vertical="center"/>
      <protection locked="0"/>
    </xf>
    <xf numFmtId="0" fontId="0" fillId="37" borderId="10" xfId="0" applyFill="1" applyBorder="1" applyAlignment="1">
      <alignment horizontal="justify" vertical="center"/>
    </xf>
    <xf numFmtId="3" fontId="0" fillId="37" borderId="10" xfId="0" applyNumberFormat="1" applyFill="1" applyBorder="1" applyAlignment="1">
      <alignment horizontal="left" vertical="center"/>
    </xf>
    <xf numFmtId="3" fontId="0" fillId="37" borderId="10" xfId="0" applyNumberFormat="1" applyFill="1" applyBorder="1" applyAlignment="1">
      <alignment vertical="center"/>
    </xf>
    <xf numFmtId="3" fontId="80" fillId="37" borderId="10" xfId="0" applyNumberFormat="1" applyFont="1" applyFill="1" applyBorder="1" applyAlignment="1">
      <alignment vertical="center"/>
    </xf>
    <xf numFmtId="0" fontId="0" fillId="37" borderId="10" xfId="0" applyFill="1" applyBorder="1" applyAlignment="1">
      <alignment horizontal="right" vertical="center"/>
    </xf>
    <xf numFmtId="0" fontId="0" fillId="37" borderId="10" xfId="0" applyFill="1" applyBorder="1" applyAlignment="1" applyProtection="1">
      <alignment vertical="center"/>
      <protection locked="0"/>
    </xf>
    <xf numFmtId="0" fontId="75" fillId="37" borderId="10" xfId="0" applyFont="1" applyFill="1" applyBorder="1" applyAlignment="1" applyProtection="1">
      <alignment vertical="center"/>
      <protection/>
    </xf>
    <xf numFmtId="0" fontId="49" fillId="37" borderId="10" xfId="0" applyFont="1" applyFill="1" applyBorder="1" applyAlignment="1" applyProtection="1">
      <alignment vertical="center"/>
      <protection/>
    </xf>
    <xf numFmtId="168" fontId="23" fillId="0" borderId="12" xfId="0" applyNumberFormat="1" applyFont="1" applyFill="1" applyBorder="1" applyAlignment="1" applyProtection="1">
      <alignment horizontal="right" vertical="top" wrapText="1"/>
      <protection locked="0"/>
    </xf>
    <xf numFmtId="168" fontId="23" fillId="0" borderId="30" xfId="0" applyNumberFormat="1" applyFont="1" applyFill="1" applyBorder="1" applyAlignment="1" applyProtection="1">
      <alignment horizontal="right" vertical="top" wrapText="1"/>
      <protection locked="0"/>
    </xf>
    <xf numFmtId="0" fontId="12" fillId="0" borderId="10" xfId="55" applyBorder="1" applyAlignment="1">
      <alignment vertical="top"/>
      <protection/>
    </xf>
    <xf numFmtId="0" fontId="79" fillId="0" borderId="10" xfId="0" applyFont="1" applyFill="1" applyBorder="1" applyAlignment="1" applyProtection="1">
      <alignment horizontal="center" vertical="center"/>
      <protection locked="0"/>
    </xf>
    <xf numFmtId="14" fontId="79" fillId="0" borderId="10" xfId="0" applyNumberFormat="1" applyFont="1" applyFill="1" applyBorder="1" applyAlignment="1" applyProtection="1">
      <alignment/>
      <protection locked="0"/>
    </xf>
    <xf numFmtId="0" fontId="78" fillId="0" borderId="10" xfId="0" applyNumberFormat="1" applyFont="1" applyFill="1" applyBorder="1" applyAlignment="1" applyProtection="1">
      <alignment horizontal="center" vertical="center" wrapText="1"/>
      <protection/>
    </xf>
    <xf numFmtId="164" fontId="0" fillId="0" borderId="0" xfId="53" applyFont="1" applyAlignment="1" applyProtection="1">
      <alignment/>
      <protection/>
    </xf>
    <xf numFmtId="164" fontId="5" fillId="0" borderId="0" xfId="53" applyFont="1" applyFill="1" applyBorder="1" applyAlignment="1" applyProtection="1">
      <alignment horizontal="center" vertical="top" wrapText="1"/>
      <protection/>
    </xf>
    <xf numFmtId="164" fontId="2" fillId="0" borderId="19" xfId="53" applyFont="1" applyFill="1" applyBorder="1" applyAlignment="1" applyProtection="1">
      <alignment horizontal="center" vertical="center"/>
      <protection/>
    </xf>
    <xf numFmtId="164" fontId="2" fillId="41" borderId="10" xfId="53" applyFont="1" applyFill="1" applyBorder="1" applyAlignment="1" applyProtection="1">
      <alignment horizontal="center" vertical="center" wrapText="1"/>
      <protection locked="0"/>
    </xf>
    <xf numFmtId="164" fontId="79" fillId="0" borderId="10" xfId="53" applyFont="1" applyFill="1" applyBorder="1" applyAlignment="1" applyProtection="1">
      <alignment/>
      <protection locked="0"/>
    </xf>
    <xf numFmtId="164" fontId="0" fillId="37" borderId="10" xfId="53" applyFont="1" applyFill="1" applyBorder="1" applyAlignment="1">
      <alignment vertical="center"/>
    </xf>
    <xf numFmtId="164" fontId="0" fillId="0" borderId="0" xfId="53" applyFont="1" applyAlignment="1">
      <alignment/>
    </xf>
    <xf numFmtId="0" fontId="57" fillId="0" borderId="10" xfId="46" applyFill="1" applyBorder="1" applyAlignment="1" applyProtection="1">
      <alignment horizontal="left" vertical="center"/>
      <protection locked="0"/>
    </xf>
    <xf numFmtId="169" fontId="0" fillId="9" borderId="0" xfId="0" applyNumberFormat="1" applyFill="1" applyAlignment="1">
      <alignment/>
    </xf>
    <xf numFmtId="169" fontId="0" fillId="9" borderId="0" xfId="0" applyNumberFormat="1" applyFill="1" applyAlignment="1" applyProtection="1">
      <alignment/>
      <protection/>
    </xf>
    <xf numFmtId="169" fontId="5" fillId="9" borderId="0" xfId="0" applyNumberFormat="1" applyFont="1" applyFill="1" applyBorder="1" applyAlignment="1" applyProtection="1">
      <alignment horizontal="center" vertical="top" wrapText="1"/>
      <protection/>
    </xf>
    <xf numFmtId="169" fontId="7" fillId="9" borderId="0" xfId="0" applyNumberFormat="1" applyFont="1" applyFill="1" applyBorder="1" applyAlignment="1" applyProtection="1">
      <alignment vertical="top" wrapText="1"/>
      <protection locked="0"/>
    </xf>
    <xf numFmtId="169" fontId="18" fillId="9" borderId="0" xfId="0" applyNumberFormat="1" applyFont="1" applyFill="1" applyBorder="1" applyAlignment="1" applyProtection="1">
      <alignment vertical="top" wrapText="1"/>
      <protection locked="0"/>
    </xf>
    <xf numFmtId="169" fontId="18" fillId="9" borderId="0" xfId="0" applyNumberFormat="1" applyFont="1" applyFill="1" applyBorder="1" applyAlignment="1" applyProtection="1">
      <alignment horizontal="center" vertical="top" wrapText="1"/>
      <protection locked="0"/>
    </xf>
    <xf numFmtId="169" fontId="2" fillId="9" borderId="19" xfId="0" applyNumberFormat="1" applyFont="1" applyFill="1" applyBorder="1" applyAlignment="1" applyProtection="1">
      <alignment horizontal="center" vertical="center"/>
      <protection/>
    </xf>
    <xf numFmtId="169" fontId="2" fillId="9" borderId="10" xfId="0" applyNumberFormat="1" applyFont="1" applyFill="1" applyBorder="1" applyAlignment="1" applyProtection="1">
      <alignment horizontal="center" vertical="center" wrapText="1"/>
      <protection locked="0"/>
    </xf>
    <xf numFmtId="169" fontId="25" fillId="9" borderId="10" xfId="49" applyNumberFormat="1" applyFont="1" applyFill="1" applyBorder="1" applyAlignment="1" applyProtection="1">
      <alignment horizontal="right" vertical="center" wrapText="1"/>
      <protection/>
    </xf>
    <xf numFmtId="0" fontId="0" fillId="0" borderId="10" xfId="0" applyBorder="1" applyAlignment="1" applyProtection="1">
      <alignment horizontal="center" vertical="center"/>
      <protection locked="0"/>
    </xf>
    <xf numFmtId="0" fontId="0" fillId="0" borderId="10" xfId="0" applyBorder="1" applyAlignment="1" applyProtection="1">
      <alignment horizontal="justify" vertical="center"/>
      <protection locked="0"/>
    </xf>
    <xf numFmtId="0" fontId="78" fillId="0" borderId="10" xfId="0" applyFont="1" applyBorder="1" applyAlignment="1" applyProtection="1">
      <alignment horizontal="left" vertical="center"/>
      <protection locked="0"/>
    </xf>
    <xf numFmtId="0" fontId="78" fillId="0" borderId="10" xfId="0" applyFont="1" applyBorder="1" applyAlignment="1" applyProtection="1">
      <alignment horizontal="left" vertical="center" wrapText="1"/>
      <protection locked="0"/>
    </xf>
    <xf numFmtId="0" fontId="78" fillId="0" borderId="10" xfId="0" applyFont="1" applyBorder="1" applyAlignment="1" applyProtection="1">
      <alignment horizontal="justify" vertical="center"/>
      <protection locked="0"/>
    </xf>
    <xf numFmtId="0" fontId="25" fillId="0" borderId="10" xfId="57" applyFont="1" applyBorder="1" applyAlignment="1" applyProtection="1">
      <alignment horizontal="left" vertical="center" wrapText="1"/>
      <protection locked="0"/>
    </xf>
    <xf numFmtId="0" fontId="78" fillId="0" borderId="10" xfId="0" applyFont="1" applyBorder="1" applyAlignment="1" applyProtection="1">
      <alignment horizontal="center" vertical="center"/>
      <protection locked="0"/>
    </xf>
    <xf numFmtId="0" fontId="78" fillId="0" borderId="10" xfId="0" applyFont="1" applyBorder="1" applyAlignment="1">
      <alignment horizontal="justify" vertical="center" wrapText="1"/>
    </xf>
    <xf numFmtId="0" fontId="78" fillId="0" borderId="10" xfId="0" applyFont="1" applyBorder="1" applyAlignment="1">
      <alignment horizontal="center" vertical="center" wrapText="1"/>
    </xf>
    <xf numFmtId="1" fontId="79" fillId="0" borderId="10" xfId="0" applyNumberFormat="1" applyFont="1" applyBorder="1" applyAlignment="1" applyProtection="1">
      <alignment horizontal="center" vertical="center" wrapText="1"/>
      <protection locked="0"/>
    </xf>
    <xf numFmtId="1" fontId="79" fillId="0" borderId="10" xfId="0" applyNumberFormat="1" applyFont="1" applyBorder="1" applyAlignment="1" applyProtection="1">
      <alignment horizontal="left" vertical="center" wrapText="1"/>
      <protection locked="0"/>
    </xf>
    <xf numFmtId="9" fontId="79" fillId="0" borderId="10" xfId="0" applyNumberFormat="1" applyFont="1" applyBorder="1" applyAlignment="1" applyProtection="1">
      <alignment horizontal="center" vertical="center" wrapText="1"/>
      <protection locked="0"/>
    </xf>
    <xf numFmtId="3" fontId="6" fillId="0" borderId="10" xfId="0" applyNumberFormat="1" applyFont="1" applyBorder="1" applyAlignment="1" applyProtection="1">
      <alignment horizontal="center" vertical="center" wrapText="1"/>
      <protection locked="0"/>
    </xf>
    <xf numFmtId="3" fontId="6" fillId="0" borderId="10" xfId="0" applyNumberFormat="1" applyFont="1" applyBorder="1" applyAlignment="1" applyProtection="1">
      <alignment vertical="center"/>
      <protection locked="0"/>
    </xf>
    <xf numFmtId="1" fontId="6" fillId="0" borderId="10" xfId="0" applyNumberFormat="1" applyFont="1" applyBorder="1" applyAlignment="1" applyProtection="1">
      <alignment horizontal="center" vertical="center"/>
      <protection locked="0"/>
    </xf>
    <xf numFmtId="14" fontId="79" fillId="0" borderId="10" xfId="0" applyNumberFormat="1" applyFont="1" applyBorder="1" applyAlignment="1" applyProtection="1">
      <alignment horizontal="center" vertical="center" wrapText="1"/>
      <protection locked="0"/>
    </xf>
    <xf numFmtId="0" fontId="79" fillId="0" borderId="10" xfId="0" applyFont="1" applyBorder="1" applyAlignment="1" applyProtection="1">
      <alignment/>
      <protection locked="0"/>
    </xf>
    <xf numFmtId="1" fontId="78" fillId="0" borderId="10" xfId="0" applyNumberFormat="1" applyFont="1" applyBorder="1" applyAlignment="1" applyProtection="1">
      <alignment horizontal="center" vertical="center"/>
      <protection locked="0"/>
    </xf>
    <xf numFmtId="3" fontId="78" fillId="0" borderId="10" xfId="0" applyNumberFormat="1" applyFont="1" applyBorder="1" applyAlignment="1" applyProtection="1">
      <alignment horizontal="left" vertical="center"/>
      <protection locked="0"/>
    </xf>
    <xf numFmtId="14" fontId="79" fillId="0" borderId="10" xfId="0" applyNumberFormat="1" applyFont="1" applyBorder="1" applyAlignment="1" applyProtection="1">
      <alignment/>
      <protection locked="0"/>
    </xf>
    <xf numFmtId="0" fontId="79" fillId="0" borderId="10" xfId="0" applyFont="1" applyBorder="1" applyAlignment="1" applyProtection="1">
      <alignment horizontal="center"/>
      <protection locked="0"/>
    </xf>
    <xf numFmtId="0" fontId="79" fillId="0" borderId="10" xfId="0" applyFont="1" applyBorder="1" applyAlignment="1" applyProtection="1">
      <alignment horizontal="center" vertical="center"/>
      <protection locked="0"/>
    </xf>
    <xf numFmtId="0" fontId="49" fillId="0" borderId="0" xfId="0" applyFont="1" applyAlignment="1">
      <alignment/>
    </xf>
    <xf numFmtId="0" fontId="0" fillId="0" borderId="10" xfId="0" applyBorder="1" applyAlignment="1" applyProtection="1">
      <alignment horizontal="left" vertical="center"/>
      <protection locked="0"/>
    </xf>
    <xf numFmtId="0" fontId="0" fillId="0" borderId="0" xfId="0" applyBorder="1" applyAlignment="1">
      <alignment horizontal="justify" vertical="center"/>
    </xf>
    <xf numFmtId="0" fontId="5" fillId="0" borderId="0" xfId="0" applyFont="1" applyFill="1" applyBorder="1" applyAlignment="1" applyProtection="1">
      <alignment horizontal="center" vertical="top" wrapText="1"/>
      <protection/>
    </xf>
    <xf numFmtId="0" fontId="79" fillId="0" borderId="10" xfId="0" applyNumberFormat="1" applyFont="1" applyFill="1" applyBorder="1" applyAlignment="1" applyProtection="1">
      <alignment horizontal="center" vertical="center" wrapText="1"/>
      <protection locked="0"/>
    </xf>
    <xf numFmtId="0" fontId="79" fillId="0" borderId="10" xfId="0" applyNumberFormat="1" applyFont="1" applyBorder="1" applyAlignment="1" applyProtection="1">
      <alignment horizontal="center" vertical="center" wrapText="1"/>
      <protection locked="0"/>
    </xf>
    <xf numFmtId="0" fontId="23" fillId="41" borderId="26" xfId="0" applyFont="1" applyFill="1" applyBorder="1" applyAlignment="1" applyProtection="1">
      <alignment horizontal="center" vertical="center" wrapText="1"/>
      <protection locked="0"/>
    </xf>
    <xf numFmtId="0" fontId="23" fillId="41" borderId="31" xfId="0" applyFont="1" applyFill="1" applyBorder="1" applyAlignment="1" applyProtection="1">
      <alignment horizontal="center" vertical="center" wrapText="1"/>
      <protection locked="0"/>
    </xf>
    <xf numFmtId="0" fontId="23" fillId="41" borderId="32" xfId="0" applyFont="1" applyFill="1" applyBorder="1" applyAlignment="1" applyProtection="1">
      <alignment horizontal="center" vertical="center" wrapText="1"/>
      <protection locked="0"/>
    </xf>
    <xf numFmtId="0" fontId="29" fillId="41" borderId="14" xfId="0" applyFont="1" applyFill="1" applyBorder="1" applyAlignment="1" applyProtection="1">
      <alignment horizontal="center" vertical="center" wrapText="1"/>
      <protection locked="0"/>
    </xf>
    <xf numFmtId="0" fontId="29" fillId="41" borderId="33" xfId="0" applyFont="1" applyFill="1" applyBorder="1" applyAlignment="1" applyProtection="1">
      <alignment horizontal="center" vertical="center" wrapText="1"/>
      <protection locked="0"/>
    </xf>
    <xf numFmtId="0" fontId="29" fillId="41" borderId="27" xfId="0" applyFont="1" applyFill="1" applyBorder="1" applyAlignment="1" applyProtection="1">
      <alignment horizontal="center" vertical="center" wrapText="1"/>
      <protection locked="0"/>
    </xf>
    <xf numFmtId="0" fontId="57" fillId="41" borderId="15" xfId="46" applyFill="1" applyBorder="1" applyAlignment="1" applyProtection="1">
      <alignment horizontal="center" vertical="center" wrapText="1"/>
      <protection locked="0"/>
    </xf>
    <xf numFmtId="0" fontId="57" fillId="41" borderId="34" xfId="46" applyFill="1" applyBorder="1" applyAlignment="1" applyProtection="1">
      <alignment horizontal="center" vertical="center" wrapText="1"/>
      <protection locked="0"/>
    </xf>
    <xf numFmtId="0" fontId="57" fillId="41" borderId="35" xfId="46"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top" wrapText="1"/>
      <protection/>
    </xf>
    <xf numFmtId="169" fontId="5" fillId="9" borderId="0" xfId="0" applyNumberFormat="1" applyFont="1" applyFill="1" applyBorder="1" applyAlignment="1" applyProtection="1">
      <alignment horizontal="center" vertical="top" wrapText="1"/>
      <protection/>
    </xf>
    <xf numFmtId="0" fontId="2" fillId="41" borderId="26" xfId="0" applyFont="1" applyFill="1" applyBorder="1" applyAlignment="1" applyProtection="1">
      <alignment horizontal="justify" vertical="center" wrapText="1"/>
      <protection/>
    </xf>
    <xf numFmtId="0" fontId="2" fillId="41" borderId="31" xfId="0" applyFont="1" applyFill="1" applyBorder="1" applyAlignment="1" applyProtection="1">
      <alignment horizontal="justify" vertical="center" wrapText="1"/>
      <protection/>
    </xf>
    <xf numFmtId="0" fontId="2" fillId="41" borderId="36" xfId="0" applyFont="1" applyFill="1" applyBorder="1" applyAlignment="1" applyProtection="1">
      <alignment horizontal="justify" vertical="center" wrapText="1"/>
      <protection/>
    </xf>
    <xf numFmtId="0" fontId="24" fillId="41" borderId="37" xfId="0" applyFont="1" applyFill="1" applyBorder="1" applyAlignment="1" applyProtection="1">
      <alignment horizontal="left" vertical="center" wrapText="1"/>
      <protection locked="0"/>
    </xf>
    <xf numFmtId="0" fontId="24" fillId="41" borderId="31" xfId="0" applyFont="1" applyFill="1" applyBorder="1" applyAlignment="1" applyProtection="1">
      <alignment horizontal="left" vertical="center" wrapText="1"/>
      <protection locked="0"/>
    </xf>
    <xf numFmtId="0" fontId="24" fillId="41" borderId="32"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justify" vertical="top" wrapText="1"/>
      <protection/>
    </xf>
    <xf numFmtId="169" fontId="2" fillId="9" borderId="0" xfId="0" applyNumberFormat="1" applyFont="1" applyFill="1" applyBorder="1" applyAlignment="1" applyProtection="1">
      <alignment horizontal="justify" vertical="top" wrapText="1"/>
      <protection/>
    </xf>
    <xf numFmtId="0" fontId="2" fillId="0" borderId="38" xfId="0" applyFont="1" applyFill="1" applyBorder="1" applyAlignment="1" applyProtection="1">
      <alignment horizontal="justify" vertical="top" wrapText="1"/>
      <protection/>
    </xf>
    <xf numFmtId="0" fontId="2" fillId="0" borderId="10" xfId="0" applyFont="1" applyFill="1" applyBorder="1" applyAlignment="1" applyProtection="1">
      <alignment horizontal="justify" vertical="top" wrapText="1"/>
      <protection/>
    </xf>
    <xf numFmtId="168" fontId="23" fillId="0" borderId="39" xfId="0" applyNumberFormat="1" applyFont="1" applyFill="1" applyBorder="1" applyAlignment="1" applyProtection="1">
      <alignment horizontal="right" vertical="center" wrapText="1"/>
      <protection locked="0"/>
    </xf>
    <xf numFmtId="168" fontId="23" fillId="0" borderId="33" xfId="0" applyNumberFormat="1" applyFont="1" applyFill="1" applyBorder="1" applyAlignment="1" applyProtection="1">
      <alignment horizontal="right" vertical="center" wrapText="1"/>
      <protection locked="0"/>
    </xf>
    <xf numFmtId="168" fontId="23" fillId="0" borderId="27" xfId="0" applyNumberFormat="1" applyFont="1" applyFill="1" applyBorder="1" applyAlignment="1" applyProtection="1">
      <alignment horizontal="right" vertical="center" wrapText="1"/>
      <protection locked="0"/>
    </xf>
    <xf numFmtId="0" fontId="2" fillId="41" borderId="20" xfId="0" applyFont="1" applyFill="1" applyBorder="1" applyAlignment="1" applyProtection="1">
      <alignment horizontal="left" vertical="center" wrapText="1"/>
      <protection/>
    </xf>
    <xf numFmtId="0" fontId="2" fillId="41" borderId="13" xfId="0" applyFont="1" applyFill="1" applyBorder="1" applyAlignment="1" applyProtection="1">
      <alignment horizontal="left" vertical="center" wrapText="1"/>
      <protection/>
    </xf>
    <xf numFmtId="0" fontId="2" fillId="0" borderId="40" xfId="0" applyFont="1" applyFill="1" applyBorder="1" applyAlignment="1" applyProtection="1">
      <alignment horizontal="justify" vertical="top" wrapText="1"/>
      <protection/>
    </xf>
    <xf numFmtId="0" fontId="2" fillId="0" borderId="11" xfId="0" applyFont="1" applyFill="1" applyBorder="1" applyAlignment="1" applyProtection="1">
      <alignment horizontal="justify" vertical="top" wrapText="1"/>
      <protection/>
    </xf>
    <xf numFmtId="168" fontId="23" fillId="0" borderId="41" xfId="0" applyNumberFormat="1" applyFont="1" applyFill="1" applyBorder="1" applyAlignment="1" applyProtection="1">
      <alignment horizontal="right" vertical="center" wrapText="1"/>
      <protection locked="0"/>
    </xf>
    <xf numFmtId="168" fontId="23" fillId="0" borderId="34" xfId="0" applyNumberFormat="1" applyFont="1" applyFill="1" applyBorder="1" applyAlignment="1" applyProtection="1">
      <alignment horizontal="right" vertical="center" wrapText="1"/>
      <protection locked="0"/>
    </xf>
    <xf numFmtId="168" fontId="23" fillId="0" borderId="35" xfId="0" applyNumberFormat="1" applyFont="1" applyFill="1" applyBorder="1" applyAlignment="1" applyProtection="1">
      <alignment horizontal="right" vertical="center" wrapText="1"/>
      <protection locked="0"/>
    </xf>
    <xf numFmtId="0" fontId="2" fillId="41" borderId="38" xfId="0" applyFont="1" applyFill="1" applyBorder="1" applyAlignment="1" applyProtection="1">
      <alignment horizontal="left" vertical="center" wrapText="1"/>
      <protection/>
    </xf>
    <xf numFmtId="0" fontId="2" fillId="41" borderId="12" xfId="0" applyFont="1" applyFill="1" applyBorder="1" applyAlignment="1" applyProtection="1">
      <alignment horizontal="left" vertical="center" wrapText="1"/>
      <protection/>
    </xf>
    <xf numFmtId="0" fontId="2" fillId="0" borderId="26" xfId="0" applyFont="1" applyFill="1" applyBorder="1" applyAlignment="1" applyProtection="1">
      <alignment horizontal="justify" vertical="center" wrapText="1"/>
      <protection/>
    </xf>
    <xf numFmtId="0" fontId="2" fillId="0" borderId="31" xfId="0" applyFont="1" applyFill="1" applyBorder="1" applyAlignment="1" applyProtection="1">
      <alignment horizontal="justify" vertical="center" wrapText="1"/>
      <protection/>
    </xf>
    <xf numFmtId="0" fontId="81" fillId="0" borderId="0" xfId="0" applyFont="1" applyFill="1" applyBorder="1" applyAlignment="1" applyProtection="1">
      <alignment horizontal="center" vertical="top" wrapText="1"/>
      <protection/>
    </xf>
    <xf numFmtId="0" fontId="2" fillId="0" borderId="42" xfId="0" applyFont="1" applyFill="1" applyBorder="1" applyAlignment="1" applyProtection="1">
      <alignment horizontal="justify" vertical="center" wrapText="1"/>
      <protection/>
    </xf>
    <xf numFmtId="0" fontId="2" fillId="0" borderId="43" xfId="0" applyFont="1" applyFill="1" applyBorder="1" applyAlignment="1" applyProtection="1">
      <alignment horizontal="justify" vertical="center" wrapText="1"/>
      <protection/>
    </xf>
    <xf numFmtId="0" fontId="2" fillId="0" borderId="0" xfId="0" applyFont="1" applyFill="1" applyBorder="1" applyAlignment="1" applyProtection="1">
      <alignment horizontal="right" vertical="center" wrapText="1"/>
      <protection/>
    </xf>
    <xf numFmtId="0" fontId="2" fillId="41" borderId="40" xfId="0" applyFont="1" applyFill="1" applyBorder="1" applyAlignment="1" applyProtection="1">
      <alignment horizontal="left" vertical="center" wrapText="1"/>
      <protection/>
    </xf>
    <xf numFmtId="0" fontId="2" fillId="41" borderId="30" xfId="0" applyFont="1" applyFill="1" applyBorder="1" applyAlignment="1" applyProtection="1">
      <alignment horizontal="left" vertical="center" wrapText="1"/>
      <protection/>
    </xf>
    <xf numFmtId="0" fontId="2" fillId="0" borderId="44" xfId="0" applyFont="1" applyFill="1" applyBorder="1" applyAlignment="1" applyProtection="1">
      <alignment horizontal="center" vertical="center" wrapText="1"/>
      <protection/>
    </xf>
    <xf numFmtId="0" fontId="2" fillId="0" borderId="45" xfId="0" applyFont="1" applyFill="1" applyBorder="1" applyAlignment="1" applyProtection="1">
      <alignment horizontal="center" vertical="center" wrapText="1"/>
      <protection/>
    </xf>
    <xf numFmtId="0" fontId="2" fillId="0" borderId="37" xfId="0" applyFont="1" applyFill="1" applyBorder="1" applyAlignment="1" applyProtection="1">
      <alignment horizontal="center" vertical="center"/>
      <protection/>
    </xf>
    <xf numFmtId="0" fontId="2" fillId="0" borderId="36" xfId="0" applyFont="1" applyFill="1" applyBorder="1" applyAlignment="1" applyProtection="1">
      <alignment horizontal="center" vertical="center"/>
      <protection/>
    </xf>
    <xf numFmtId="0" fontId="2" fillId="0" borderId="31" xfId="0" applyFont="1" applyFill="1" applyBorder="1" applyAlignment="1" applyProtection="1">
      <alignment horizontal="center" vertical="center"/>
      <protection/>
    </xf>
    <xf numFmtId="0" fontId="2" fillId="0" borderId="28" xfId="0" applyFont="1" applyFill="1" applyBorder="1" applyAlignment="1" applyProtection="1">
      <alignment horizontal="center" vertical="center"/>
      <protection/>
    </xf>
    <xf numFmtId="0" fontId="2" fillId="0" borderId="29" xfId="0" applyFont="1" applyFill="1" applyBorder="1" applyAlignment="1" applyProtection="1">
      <alignment horizontal="center" vertical="center"/>
      <protection/>
    </xf>
    <xf numFmtId="0" fontId="2" fillId="0" borderId="46" xfId="0" applyFont="1" applyFill="1" applyBorder="1" applyAlignment="1" applyProtection="1">
      <alignment horizontal="center" vertical="center" wrapText="1"/>
      <protection/>
    </xf>
    <xf numFmtId="0" fontId="2" fillId="0" borderId="47" xfId="0" applyFont="1" applyFill="1" applyBorder="1" applyAlignment="1" applyProtection="1">
      <alignment horizontal="center" vertical="center" wrapText="1"/>
      <protection/>
    </xf>
    <xf numFmtId="169" fontId="2" fillId="9" borderId="44" xfId="0" applyNumberFormat="1" applyFont="1" applyFill="1" applyBorder="1" applyAlignment="1" applyProtection="1">
      <alignment horizontal="center" vertical="center" wrapText="1"/>
      <protection/>
    </xf>
    <xf numFmtId="169" fontId="2" fillId="9" borderId="47" xfId="0" applyNumberFormat="1" applyFont="1" applyFill="1" applyBorder="1" applyAlignment="1" applyProtection="1">
      <alignment horizontal="center" vertical="center" wrapText="1"/>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rmal 2 2" xfId="56"/>
    <cellStyle name="Normal_Hoja1"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1762125</xdr:colOff>
      <xdr:row>8</xdr:row>
      <xdr:rowOff>114300</xdr:rowOff>
    </xdr:from>
    <xdr:ext cx="1038225" cy="752475"/>
    <xdr:sp>
      <xdr:nvSpPr>
        <xdr:cNvPr id="1" name="CommandButton1" hidden="1"/>
        <xdr:cNvSpPr>
          <a:spLocks/>
        </xdr:cNvSpPr>
      </xdr:nvSpPr>
      <xdr:spPr>
        <a:xfrm>
          <a:off x="8743950" y="2362200"/>
          <a:ext cx="1038225" cy="752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1562100</xdr:colOff>
      <xdr:row>5</xdr:row>
      <xdr:rowOff>247650</xdr:rowOff>
    </xdr:from>
    <xdr:ext cx="942975" cy="619125"/>
    <xdr:sp>
      <xdr:nvSpPr>
        <xdr:cNvPr id="2" name="CommandButton1" hidden="1"/>
        <xdr:cNvSpPr>
          <a:spLocks/>
        </xdr:cNvSpPr>
      </xdr:nvSpPr>
      <xdr:spPr>
        <a:xfrm>
          <a:off x="8543925" y="1466850"/>
          <a:ext cx="942975" cy="619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981075</xdr:colOff>
      <xdr:row>8</xdr:row>
      <xdr:rowOff>285750</xdr:rowOff>
    </xdr:from>
    <xdr:ext cx="1038225" cy="285750"/>
    <xdr:sp>
      <xdr:nvSpPr>
        <xdr:cNvPr id="3" name="CommandButton1" hidden="1"/>
        <xdr:cNvSpPr>
          <a:spLocks/>
        </xdr:cNvSpPr>
      </xdr:nvSpPr>
      <xdr:spPr>
        <a:xfrm>
          <a:off x="7962900" y="2533650"/>
          <a:ext cx="10382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5</xdr:col>
      <xdr:colOff>981075</xdr:colOff>
      <xdr:row>8</xdr:row>
      <xdr:rowOff>285750</xdr:rowOff>
    </xdr:from>
    <xdr:to>
      <xdr:col>6</xdr:col>
      <xdr:colOff>171450</xdr:colOff>
      <xdr:row>9</xdr:row>
      <xdr:rowOff>133350</xdr:rowOff>
    </xdr:to>
    <xdr:pic>
      <xdr:nvPicPr>
        <xdr:cNvPr id="4" name="CommandButton1"/>
        <xdr:cNvPicPr preferRelativeResize="1">
          <a:picLocks noChangeAspect="0"/>
        </xdr:cNvPicPr>
      </xdr:nvPicPr>
      <xdr:blipFill>
        <a:blip r:embed="rId1"/>
        <a:stretch>
          <a:fillRect/>
        </a:stretch>
      </xdr:blipFill>
      <xdr:spPr>
        <a:xfrm>
          <a:off x="7962900" y="2533650"/>
          <a:ext cx="10382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lcalde.engativa@gobiernobogota.gov.co%20%20%20%20Y" TargetMode="External" /><Relationship Id="rId2" Type="http://schemas.openxmlformats.org/officeDocument/2006/relationships/hyperlink" Target="https://community.secop.gov.co/Public/Tendering/OpportunityDetail/Index?noticeUID=CO1.NTC.1773142&amp;isFromPublicArea=True&amp;isModal=False"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5">
    <pageSetUpPr fitToPage="1"/>
  </sheetPr>
  <dimension ref="A1:AY626"/>
  <sheetViews>
    <sheetView tabSelected="1" zoomScale="80" zoomScaleNormal="80" zoomScalePageLayoutView="0" workbookViewId="0" topLeftCell="A1">
      <selection activeCell="E13" sqref="E13"/>
    </sheetView>
  </sheetViews>
  <sheetFormatPr defaultColWidth="11.421875" defaultRowHeight="27.75" customHeight="1"/>
  <cols>
    <col min="1" max="1" width="11.421875" style="33" customWidth="1"/>
    <col min="2" max="2" width="10.00390625" style="33" customWidth="1"/>
    <col min="3" max="3" width="20.421875" style="107" customWidth="1"/>
    <col min="4" max="4" width="19.7109375" style="107" customWidth="1"/>
    <col min="5" max="5" width="43.140625" style="94" customWidth="1"/>
    <col min="6" max="6" width="27.7109375" style="33" customWidth="1"/>
    <col min="7" max="7" width="37.7109375" style="33" customWidth="1"/>
    <col min="8" max="8" width="53.00390625" style="33" customWidth="1"/>
    <col min="9" max="9" width="14.421875" style="33" customWidth="1"/>
    <col min="10" max="10" width="35.421875" style="33" customWidth="1"/>
    <col min="11" max="11" width="12.28125" style="33" customWidth="1"/>
    <col min="12" max="12" width="35.7109375" style="33" customWidth="1"/>
    <col min="13" max="13" width="38.140625" style="33" customWidth="1"/>
    <col min="14" max="14" width="16.140625" style="33" customWidth="1"/>
    <col min="15" max="15" width="20.140625" style="108" customWidth="1"/>
    <col min="16" max="16" width="25.140625" style="84" customWidth="1"/>
    <col min="17" max="17" width="36.28125" style="33" customWidth="1"/>
    <col min="18" max="18" width="15.140625" style="33" customWidth="1"/>
    <col min="19" max="22" width="24.421875" style="33" customWidth="1"/>
    <col min="23" max="23" width="30.140625" style="33" customWidth="1"/>
    <col min="24" max="26" width="20.7109375" style="33" customWidth="1"/>
    <col min="27" max="27" width="15.421875" style="33" customWidth="1"/>
    <col min="28" max="28" width="16.140625" style="33" customWidth="1"/>
    <col min="29" max="29" width="16.00390625" style="168" customWidth="1"/>
    <col min="30" max="30" width="17.421875" style="168" customWidth="1"/>
    <col min="31" max="31" width="15.421875" style="33" customWidth="1"/>
    <col min="32" max="32" width="13.7109375" style="33" customWidth="1"/>
    <col min="33" max="33" width="15.28125" style="108" customWidth="1"/>
    <col min="34" max="34" width="14.421875" style="84" customWidth="1"/>
    <col min="35" max="35" width="16.28125" style="33" customWidth="1"/>
    <col min="36" max="36" width="13.28125" style="85" customWidth="1"/>
    <col min="37" max="37" width="19.00390625" style="33" customWidth="1"/>
    <col min="38" max="38" width="23.00390625" style="33" customWidth="1"/>
    <col min="39" max="39" width="12.28125" style="33" customWidth="1"/>
    <col min="40" max="40" width="13.7109375" style="166" customWidth="1"/>
    <col min="41" max="41" width="16.421875" style="33" customWidth="1"/>
    <col min="42" max="42" width="16.00390625" style="43" customWidth="1"/>
    <col min="43" max="43" width="11.421875" style="48" customWidth="1"/>
    <col min="44" max="44" width="11.421875" style="35" customWidth="1"/>
    <col min="45" max="45" width="14.421875" style="35" customWidth="1"/>
    <col min="46" max="46" width="13.140625" style="35" customWidth="1"/>
    <col min="47" max="48" width="11.421875" style="35" customWidth="1"/>
    <col min="49" max="50" width="12.7109375" style="35" bestFit="1" customWidth="1"/>
    <col min="51" max="51" width="11.421875" style="35" customWidth="1"/>
    <col min="52" max="16384" width="11.421875" style="36" customWidth="1"/>
  </cols>
  <sheetData>
    <row r="1" spans="1:51" s="33" customFormat="1" ht="15">
      <c r="A1" s="36"/>
      <c r="B1" s="36"/>
      <c r="C1" s="36"/>
      <c r="D1" s="36"/>
      <c r="E1" s="37"/>
      <c r="F1" s="37"/>
      <c r="G1" s="36"/>
      <c r="H1" s="36"/>
      <c r="I1" s="36"/>
      <c r="J1" s="36"/>
      <c r="K1" s="36"/>
      <c r="L1" s="36"/>
      <c r="M1" s="36"/>
      <c r="N1" s="36"/>
      <c r="O1" s="36"/>
      <c r="P1" s="36"/>
      <c r="Q1" s="36"/>
      <c r="R1" s="36"/>
      <c r="S1" s="36"/>
      <c r="T1" s="36"/>
      <c r="U1" s="36"/>
      <c r="V1" s="36"/>
      <c r="W1" s="36"/>
      <c r="X1" s="36"/>
      <c r="Y1" s="36"/>
      <c r="Z1" s="36"/>
      <c r="AA1" s="36"/>
      <c r="AB1" s="36"/>
      <c r="AC1" s="169"/>
      <c r="AD1" s="169"/>
      <c r="AE1" s="36"/>
      <c r="AF1" s="36"/>
      <c r="AG1" s="36"/>
      <c r="AH1" s="36"/>
      <c r="AI1" s="36"/>
      <c r="AJ1" s="36"/>
      <c r="AK1" s="36"/>
      <c r="AL1" s="36"/>
      <c r="AM1" s="36"/>
      <c r="AN1" s="160"/>
      <c r="AO1" s="36"/>
      <c r="AP1" s="43"/>
      <c r="AQ1" s="48"/>
      <c r="AR1" s="35"/>
      <c r="AS1" s="35"/>
      <c r="AT1" s="35"/>
      <c r="AU1" s="35"/>
      <c r="AV1" s="35"/>
      <c r="AW1" s="34"/>
      <c r="AX1" s="34"/>
      <c r="AY1" s="34"/>
    </row>
    <row r="2" spans="1:51" s="33" customFormat="1" ht="18.75">
      <c r="A2" s="214" t="s">
        <v>302</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5"/>
      <c r="AD2" s="215"/>
      <c r="AE2" s="214"/>
      <c r="AF2" s="214"/>
      <c r="AG2" s="214"/>
      <c r="AH2" s="214"/>
      <c r="AI2" s="214"/>
      <c r="AJ2" s="214"/>
      <c r="AK2" s="214"/>
      <c r="AL2" s="214"/>
      <c r="AM2" s="214"/>
      <c r="AN2" s="214"/>
      <c r="AO2" s="214"/>
      <c r="AP2" s="117"/>
      <c r="AQ2" s="48"/>
      <c r="AR2" s="35"/>
      <c r="AS2" s="35"/>
      <c r="AT2" s="35"/>
      <c r="AU2" s="35"/>
      <c r="AV2" s="35"/>
      <c r="AW2" s="34"/>
      <c r="AX2" s="34"/>
      <c r="AY2" s="34"/>
    </row>
    <row r="3" spans="1:51" s="33" customFormat="1" ht="18.75">
      <c r="A3" s="214" t="s">
        <v>312</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5"/>
      <c r="AD3" s="215"/>
      <c r="AE3" s="214"/>
      <c r="AF3" s="214"/>
      <c r="AG3" s="214"/>
      <c r="AH3" s="214"/>
      <c r="AI3" s="214"/>
      <c r="AJ3" s="214"/>
      <c r="AK3" s="214"/>
      <c r="AL3" s="214"/>
      <c r="AM3" s="214"/>
      <c r="AN3" s="214"/>
      <c r="AO3" s="214"/>
      <c r="AP3" s="117"/>
      <c r="AQ3" s="48"/>
      <c r="AR3" s="44"/>
      <c r="AS3" s="35"/>
      <c r="AT3" s="35"/>
      <c r="AU3" s="35"/>
      <c r="AV3" s="35"/>
      <c r="AW3" s="34"/>
      <c r="AX3" s="34"/>
      <c r="AY3" s="34"/>
    </row>
    <row r="4" spans="1:51" s="33" customFormat="1" ht="19.5" thickBot="1">
      <c r="A4" s="117"/>
      <c r="B4" s="117"/>
      <c r="C4" s="117"/>
      <c r="D4" s="117"/>
      <c r="E4" s="117"/>
      <c r="F4" s="117"/>
      <c r="G4" s="117"/>
      <c r="H4" s="117"/>
      <c r="I4" s="117"/>
      <c r="J4" s="117"/>
      <c r="K4" s="117"/>
      <c r="L4" s="117"/>
      <c r="M4" s="117"/>
      <c r="N4" s="117"/>
      <c r="O4" s="117"/>
      <c r="P4" s="117"/>
      <c r="Q4" s="117"/>
      <c r="R4" s="117"/>
      <c r="S4" s="117"/>
      <c r="T4" s="202"/>
      <c r="U4" s="202"/>
      <c r="V4" s="202"/>
      <c r="W4" s="117"/>
      <c r="X4" s="117"/>
      <c r="Y4" s="117"/>
      <c r="Z4" s="117"/>
      <c r="AA4" s="117"/>
      <c r="AB4" s="117"/>
      <c r="AC4" s="170"/>
      <c r="AD4" s="170"/>
      <c r="AE4" s="117"/>
      <c r="AF4" s="117"/>
      <c r="AG4" s="117"/>
      <c r="AH4" s="117"/>
      <c r="AI4" s="117"/>
      <c r="AJ4" s="117"/>
      <c r="AK4" s="117"/>
      <c r="AL4" s="117"/>
      <c r="AM4" s="117"/>
      <c r="AN4" s="161"/>
      <c r="AO4" s="117"/>
      <c r="AP4" s="117"/>
      <c r="AQ4" s="48"/>
      <c r="AR4" s="35"/>
      <c r="AS4" s="35"/>
      <c r="AT4" s="35"/>
      <c r="AU4" s="35"/>
      <c r="AV4" s="35"/>
      <c r="AW4" s="34"/>
      <c r="AX4" s="34"/>
      <c r="AY4" s="34"/>
    </row>
    <row r="5" spans="1:51" s="33" customFormat="1" ht="24" customHeight="1" thickBot="1">
      <c r="A5" s="216" t="s">
        <v>152</v>
      </c>
      <c r="B5" s="217"/>
      <c r="C5" s="217"/>
      <c r="D5" s="218"/>
      <c r="E5" s="111" t="s">
        <v>1991</v>
      </c>
      <c r="F5" s="58"/>
      <c r="G5" s="58"/>
      <c r="H5" s="113" t="s">
        <v>33</v>
      </c>
      <c r="I5" s="219"/>
      <c r="J5" s="220"/>
      <c r="K5" s="221"/>
      <c r="L5" s="49"/>
      <c r="M5" s="40"/>
      <c r="N5" s="58"/>
      <c r="O5" s="222"/>
      <c r="P5" s="222"/>
      <c r="Q5" s="39"/>
      <c r="R5" s="39"/>
      <c r="S5" s="39"/>
      <c r="T5" s="39"/>
      <c r="U5" s="39"/>
      <c r="V5" s="39"/>
      <c r="W5" s="39"/>
      <c r="X5" s="39"/>
      <c r="Y5" s="39"/>
      <c r="Z5" s="222"/>
      <c r="AA5" s="222"/>
      <c r="AB5" s="222"/>
      <c r="AC5" s="223"/>
      <c r="AD5" s="223"/>
      <c r="AE5" s="222"/>
      <c r="AF5" s="222"/>
      <c r="AG5" s="222"/>
      <c r="AH5" s="222"/>
      <c r="AI5" s="222"/>
      <c r="AJ5" s="222"/>
      <c r="AK5" s="222"/>
      <c r="AL5" s="222"/>
      <c r="AM5" s="222"/>
      <c r="AN5" s="222"/>
      <c r="AO5" s="222"/>
      <c r="AP5" s="116"/>
      <c r="AQ5" s="48"/>
      <c r="AR5" s="35"/>
      <c r="AS5" s="35"/>
      <c r="AT5" s="35"/>
      <c r="AU5" s="35"/>
      <c r="AV5" s="35"/>
      <c r="AW5" s="34"/>
      <c r="AX5" s="34"/>
      <c r="AY5" s="34"/>
    </row>
    <row r="6" spans="1:51" s="33" customFormat="1" ht="29.25" customHeight="1">
      <c r="A6" s="224" t="s">
        <v>303</v>
      </c>
      <c r="B6" s="225"/>
      <c r="C6" s="225"/>
      <c r="D6" s="225"/>
      <c r="E6" s="154">
        <v>92297521737</v>
      </c>
      <c r="F6" s="38"/>
      <c r="G6" s="42"/>
      <c r="H6" s="51" t="s">
        <v>305</v>
      </c>
      <c r="I6" s="226">
        <v>4934248981</v>
      </c>
      <c r="J6" s="227"/>
      <c r="K6" s="228"/>
      <c r="L6" s="50"/>
      <c r="M6" s="41"/>
      <c r="N6" s="38"/>
      <c r="O6" s="38"/>
      <c r="P6" s="38"/>
      <c r="Q6" s="39"/>
      <c r="R6" s="39"/>
      <c r="S6" s="39"/>
      <c r="T6" s="39"/>
      <c r="U6" s="39"/>
      <c r="V6" s="39"/>
      <c r="W6" s="39"/>
      <c r="X6" s="39"/>
      <c r="Y6" s="39"/>
      <c r="AA6" s="57"/>
      <c r="AB6" s="59"/>
      <c r="AC6" s="171"/>
      <c r="AD6" s="171"/>
      <c r="AE6" s="59"/>
      <c r="AF6" s="59"/>
      <c r="AK6" s="229" t="s">
        <v>28</v>
      </c>
      <c r="AL6" s="230"/>
      <c r="AM6" s="205" t="s">
        <v>2123</v>
      </c>
      <c r="AN6" s="206"/>
      <c r="AO6" s="206"/>
      <c r="AP6" s="206"/>
      <c r="AQ6" s="206"/>
      <c r="AR6" s="206"/>
      <c r="AS6" s="207"/>
      <c r="AT6" s="35"/>
      <c r="AU6" s="35"/>
      <c r="AV6" s="35"/>
      <c r="AW6" s="34"/>
      <c r="AX6" s="34"/>
      <c r="AY6" s="34"/>
    </row>
    <row r="7" spans="1:51" s="33" customFormat="1" ht="28.5" customHeight="1" thickBot="1">
      <c r="A7" s="231" t="s">
        <v>304</v>
      </c>
      <c r="B7" s="232"/>
      <c r="C7" s="232"/>
      <c r="D7" s="232"/>
      <c r="E7" s="155">
        <v>91838300514</v>
      </c>
      <c r="F7" s="38"/>
      <c r="G7" s="41"/>
      <c r="H7" s="52" t="s">
        <v>306</v>
      </c>
      <c r="I7" s="233">
        <v>4884781093</v>
      </c>
      <c r="J7" s="234"/>
      <c r="K7" s="235"/>
      <c r="L7" s="50"/>
      <c r="M7" s="41"/>
      <c r="N7" s="38"/>
      <c r="O7" s="38"/>
      <c r="P7" s="38"/>
      <c r="Q7" s="39"/>
      <c r="R7" s="39"/>
      <c r="S7" s="39"/>
      <c r="T7" s="39"/>
      <c r="U7" s="39"/>
      <c r="V7" s="39"/>
      <c r="W7" s="39"/>
      <c r="X7" s="39"/>
      <c r="Y7" s="39"/>
      <c r="AA7" s="57"/>
      <c r="AB7" s="60"/>
      <c r="AC7" s="172"/>
      <c r="AD7" s="172"/>
      <c r="AE7" s="60"/>
      <c r="AF7" s="60"/>
      <c r="AK7" s="236" t="s">
        <v>29</v>
      </c>
      <c r="AL7" s="237"/>
      <c r="AM7" s="208" t="s">
        <v>2124</v>
      </c>
      <c r="AN7" s="209"/>
      <c r="AO7" s="209"/>
      <c r="AP7" s="209"/>
      <c r="AQ7" s="209"/>
      <c r="AR7" s="209"/>
      <c r="AS7" s="210"/>
      <c r="AT7" s="35"/>
      <c r="AU7" s="35"/>
      <c r="AV7" s="35"/>
      <c r="AW7" s="34"/>
      <c r="AX7" s="34"/>
      <c r="AY7" s="34"/>
    </row>
    <row r="8" spans="1:51" s="33" customFormat="1" ht="23.25" customHeight="1" thickBot="1">
      <c r="A8" s="106"/>
      <c r="B8" s="106"/>
      <c r="C8" s="106"/>
      <c r="D8" s="106"/>
      <c r="E8" s="106"/>
      <c r="F8" s="106"/>
      <c r="G8" s="106"/>
      <c r="H8" s="106"/>
      <c r="I8" s="106"/>
      <c r="J8" s="106"/>
      <c r="K8" s="106"/>
      <c r="L8" s="106"/>
      <c r="M8" s="106"/>
      <c r="N8" s="106"/>
      <c r="O8" s="106"/>
      <c r="P8" s="106"/>
      <c r="Q8" s="39"/>
      <c r="R8" s="39"/>
      <c r="S8" s="39"/>
      <c r="T8" s="39"/>
      <c r="U8" s="39"/>
      <c r="V8" s="39"/>
      <c r="W8" s="39"/>
      <c r="X8" s="39"/>
      <c r="Y8" s="39"/>
      <c r="AA8" s="57"/>
      <c r="AB8" s="60"/>
      <c r="AC8" s="172"/>
      <c r="AD8" s="172"/>
      <c r="AE8" s="60"/>
      <c r="AF8" s="60"/>
      <c r="AK8" s="236" t="s">
        <v>30</v>
      </c>
      <c r="AL8" s="237"/>
      <c r="AM8" s="208" t="s">
        <v>2125</v>
      </c>
      <c r="AN8" s="209"/>
      <c r="AO8" s="209"/>
      <c r="AP8" s="209"/>
      <c r="AQ8" s="209"/>
      <c r="AR8" s="209"/>
      <c r="AS8" s="210"/>
      <c r="AT8" s="35"/>
      <c r="AU8" s="35"/>
      <c r="AV8" s="35"/>
      <c r="AW8" s="34"/>
      <c r="AX8" s="34"/>
      <c r="AY8" s="34"/>
    </row>
    <row r="9" spans="1:51" s="33" customFormat="1" ht="34.5" customHeight="1">
      <c r="A9" s="238" t="s">
        <v>224</v>
      </c>
      <c r="B9" s="239"/>
      <c r="C9" s="239"/>
      <c r="D9" s="239"/>
      <c r="E9" s="47"/>
      <c r="F9" s="49"/>
      <c r="G9" s="240"/>
      <c r="H9" s="240"/>
      <c r="I9" s="45"/>
      <c r="J9" s="45"/>
      <c r="K9" s="222"/>
      <c r="L9" s="222"/>
      <c r="M9" s="222"/>
      <c r="N9" s="222"/>
      <c r="O9" s="222"/>
      <c r="P9" s="222"/>
      <c r="Q9" s="39"/>
      <c r="R9" s="39"/>
      <c r="S9" s="39"/>
      <c r="T9" s="39"/>
      <c r="U9" s="39"/>
      <c r="V9" s="39"/>
      <c r="W9" s="39"/>
      <c r="X9" s="39"/>
      <c r="Y9" s="39"/>
      <c r="Z9" s="86"/>
      <c r="AA9" s="87"/>
      <c r="AB9" s="60"/>
      <c r="AC9" s="172"/>
      <c r="AD9" s="172"/>
      <c r="AE9" s="60"/>
      <c r="AF9" s="60"/>
      <c r="AK9" s="236" t="s">
        <v>31</v>
      </c>
      <c r="AL9" s="237"/>
      <c r="AM9" s="208"/>
      <c r="AN9" s="209"/>
      <c r="AO9" s="209"/>
      <c r="AP9" s="209"/>
      <c r="AQ9" s="209"/>
      <c r="AR9" s="209"/>
      <c r="AS9" s="115"/>
      <c r="AT9" s="35"/>
      <c r="AU9" s="35"/>
      <c r="AV9" s="105"/>
      <c r="AW9" s="34"/>
      <c r="AX9" s="34"/>
      <c r="AY9" s="34"/>
    </row>
    <row r="10" spans="1:51" s="33" customFormat="1" ht="32.25" customHeight="1" thickBot="1">
      <c r="A10" s="241" t="s">
        <v>133</v>
      </c>
      <c r="B10" s="242"/>
      <c r="C10" s="242"/>
      <c r="D10" s="242"/>
      <c r="E10" s="62"/>
      <c r="F10" s="243"/>
      <c r="G10" s="243"/>
      <c r="H10" s="243"/>
      <c r="I10" s="46"/>
      <c r="J10" s="46"/>
      <c r="K10" s="222"/>
      <c r="L10" s="222"/>
      <c r="M10" s="222"/>
      <c r="N10" s="222"/>
      <c r="O10" s="222"/>
      <c r="P10" s="222"/>
      <c r="Q10" s="39"/>
      <c r="R10" s="39"/>
      <c r="S10" s="39"/>
      <c r="T10" s="39"/>
      <c r="U10" s="39"/>
      <c r="V10" s="39"/>
      <c r="W10" s="39"/>
      <c r="X10" s="39"/>
      <c r="Y10" s="39"/>
      <c r="AA10" s="57"/>
      <c r="AB10" s="61"/>
      <c r="AC10" s="173"/>
      <c r="AD10" s="173"/>
      <c r="AE10" s="61"/>
      <c r="AF10" s="61"/>
      <c r="AK10" s="244" t="s">
        <v>32</v>
      </c>
      <c r="AL10" s="245"/>
      <c r="AM10" s="211" t="s">
        <v>2126</v>
      </c>
      <c r="AN10" s="212"/>
      <c r="AO10" s="212"/>
      <c r="AP10" s="212"/>
      <c r="AQ10" s="212"/>
      <c r="AR10" s="212"/>
      <c r="AS10" s="213"/>
      <c r="AT10" s="35"/>
      <c r="AU10" s="35"/>
      <c r="AV10" s="105"/>
      <c r="AW10" s="34"/>
      <c r="AX10" s="34"/>
      <c r="AY10" s="34"/>
    </row>
    <row r="11" spans="1:51" s="33" customFormat="1" ht="39" customHeight="1" thickBot="1">
      <c r="A11" s="253" t="s">
        <v>0</v>
      </c>
      <c r="B11" s="246"/>
      <c r="C11" s="246"/>
      <c r="D11" s="246"/>
      <c r="E11" s="246"/>
      <c r="F11" s="246"/>
      <c r="G11" s="246"/>
      <c r="H11" s="246"/>
      <c r="I11" s="246"/>
      <c r="J11" s="246"/>
      <c r="K11" s="246"/>
      <c r="L11" s="246"/>
      <c r="M11" s="246"/>
      <c r="N11" s="246"/>
      <c r="O11" s="246"/>
      <c r="P11" s="246"/>
      <c r="Q11" s="246"/>
      <c r="R11" s="246"/>
      <c r="S11" s="246"/>
      <c r="T11" s="246"/>
      <c r="U11" s="246"/>
      <c r="V11" s="246"/>
      <c r="W11" s="246"/>
      <c r="X11" s="254"/>
      <c r="Y11" s="253" t="s">
        <v>1</v>
      </c>
      <c r="Z11" s="246"/>
      <c r="AA11" s="246"/>
      <c r="AB11" s="246"/>
      <c r="AC11" s="255"/>
      <c r="AD11" s="256"/>
      <c r="AE11" s="253" t="s">
        <v>2</v>
      </c>
      <c r="AF11" s="246"/>
      <c r="AG11" s="246"/>
      <c r="AH11" s="246"/>
      <c r="AI11" s="246"/>
      <c r="AJ11" s="254"/>
      <c r="AK11" s="253" t="s">
        <v>212</v>
      </c>
      <c r="AL11" s="246"/>
      <c r="AM11" s="246"/>
      <c r="AN11" s="254"/>
      <c r="AO11" s="246" t="s">
        <v>299</v>
      </c>
      <c r="AP11" s="246"/>
      <c r="AQ11" s="246"/>
      <c r="AR11" s="247"/>
      <c r="AS11" s="110" t="s">
        <v>300</v>
      </c>
      <c r="AT11" s="35"/>
      <c r="AU11" s="35"/>
      <c r="AV11" s="105"/>
      <c r="AW11" s="34"/>
      <c r="AX11" s="34"/>
      <c r="AY11" s="34"/>
    </row>
    <row r="12" spans="1:45" ht="27.75" customHeight="1">
      <c r="A12" s="63">
        <v>1</v>
      </c>
      <c r="B12" s="64">
        <v>2</v>
      </c>
      <c r="C12" s="248">
        <v>3</v>
      </c>
      <c r="D12" s="249"/>
      <c r="E12" s="119">
        <v>4</v>
      </c>
      <c r="F12" s="65">
        <v>5</v>
      </c>
      <c r="G12" s="65">
        <v>6</v>
      </c>
      <c r="H12" s="65">
        <v>7</v>
      </c>
      <c r="I12" s="248">
        <v>8</v>
      </c>
      <c r="J12" s="250"/>
      <c r="K12" s="250"/>
      <c r="L12" s="250"/>
      <c r="M12" s="249"/>
      <c r="N12" s="119">
        <v>9</v>
      </c>
      <c r="O12" s="118">
        <v>10</v>
      </c>
      <c r="P12" s="248">
        <v>11</v>
      </c>
      <c r="Q12" s="250"/>
      <c r="R12" s="250"/>
      <c r="S12" s="250"/>
      <c r="T12" s="250"/>
      <c r="U12" s="250"/>
      <c r="V12" s="250"/>
      <c r="W12" s="250"/>
      <c r="X12" s="249"/>
      <c r="Y12" s="66">
        <v>12</v>
      </c>
      <c r="Z12" s="66">
        <v>13</v>
      </c>
      <c r="AA12" s="66">
        <v>14</v>
      </c>
      <c r="AB12" s="66">
        <v>15</v>
      </c>
      <c r="AC12" s="174">
        <v>16</v>
      </c>
      <c r="AD12" s="174">
        <v>17</v>
      </c>
      <c r="AE12" s="64">
        <v>18</v>
      </c>
      <c r="AF12" s="64">
        <v>19</v>
      </c>
      <c r="AG12" s="64">
        <v>20</v>
      </c>
      <c r="AH12" s="64">
        <v>21</v>
      </c>
      <c r="AI12" s="64">
        <v>22</v>
      </c>
      <c r="AJ12" s="64">
        <v>23</v>
      </c>
      <c r="AK12" s="109">
        <v>24</v>
      </c>
      <c r="AL12" s="109">
        <v>25</v>
      </c>
      <c r="AM12" s="109">
        <v>26</v>
      </c>
      <c r="AN12" s="162">
        <v>27</v>
      </c>
      <c r="AO12" s="251">
        <v>28</v>
      </c>
      <c r="AP12" s="251"/>
      <c r="AQ12" s="251"/>
      <c r="AR12" s="252"/>
      <c r="AS12" s="64">
        <v>29</v>
      </c>
    </row>
    <row r="13" spans="1:45" ht="90.75" customHeight="1">
      <c r="A13" s="112" t="s">
        <v>3</v>
      </c>
      <c r="B13" s="112" t="s">
        <v>4</v>
      </c>
      <c r="C13" s="112" t="s">
        <v>216</v>
      </c>
      <c r="D13" s="112" t="s">
        <v>293</v>
      </c>
      <c r="E13" s="112" t="s">
        <v>5</v>
      </c>
      <c r="F13" s="112" t="s">
        <v>6</v>
      </c>
      <c r="G13" s="112" t="s">
        <v>7</v>
      </c>
      <c r="H13" s="112" t="s">
        <v>8</v>
      </c>
      <c r="I13" s="112" t="s">
        <v>132</v>
      </c>
      <c r="J13" s="112" t="s">
        <v>225</v>
      </c>
      <c r="K13" s="112" t="s">
        <v>9</v>
      </c>
      <c r="L13" s="112" t="s">
        <v>10</v>
      </c>
      <c r="M13" s="112" t="s">
        <v>313</v>
      </c>
      <c r="N13" s="112" t="s">
        <v>11</v>
      </c>
      <c r="O13" s="112" t="s">
        <v>292</v>
      </c>
      <c r="P13" s="112" t="s">
        <v>308</v>
      </c>
      <c r="Q13" s="112" t="s">
        <v>311</v>
      </c>
      <c r="R13" s="112" t="s">
        <v>291</v>
      </c>
      <c r="S13" s="112" t="s">
        <v>309</v>
      </c>
      <c r="T13" s="112" t="s">
        <v>310</v>
      </c>
      <c r="U13" s="112" t="s">
        <v>307</v>
      </c>
      <c r="V13" s="112" t="s">
        <v>309</v>
      </c>
      <c r="W13" s="112" t="s">
        <v>310</v>
      </c>
      <c r="X13" s="112" t="s">
        <v>307</v>
      </c>
      <c r="Y13" s="114" t="s">
        <v>12</v>
      </c>
      <c r="Z13" s="114" t="s">
        <v>220</v>
      </c>
      <c r="AA13" s="114" t="s">
        <v>13</v>
      </c>
      <c r="AB13" s="114" t="s">
        <v>14</v>
      </c>
      <c r="AC13" s="175" t="s">
        <v>15</v>
      </c>
      <c r="AD13" s="175" t="s">
        <v>294</v>
      </c>
      <c r="AE13" s="112" t="s">
        <v>16</v>
      </c>
      <c r="AF13" s="112" t="s">
        <v>17</v>
      </c>
      <c r="AG13" s="112" t="s">
        <v>18</v>
      </c>
      <c r="AH13" s="112" t="s">
        <v>19</v>
      </c>
      <c r="AI13" s="114" t="s">
        <v>153</v>
      </c>
      <c r="AJ13" s="112" t="s">
        <v>20</v>
      </c>
      <c r="AK13" s="112" t="s">
        <v>301</v>
      </c>
      <c r="AL13" s="112" t="s">
        <v>213</v>
      </c>
      <c r="AM13" s="112" t="s">
        <v>215</v>
      </c>
      <c r="AN13" s="163" t="s">
        <v>214</v>
      </c>
      <c r="AO13" s="112" t="s">
        <v>21</v>
      </c>
      <c r="AP13" s="112" t="s">
        <v>22</v>
      </c>
      <c r="AQ13" s="112" t="s">
        <v>23</v>
      </c>
      <c r="AR13" s="112" t="s">
        <v>24</v>
      </c>
      <c r="AS13" s="112" t="s">
        <v>25</v>
      </c>
    </row>
    <row r="14" spans="1:51" s="141" customFormat="1" ht="27.75" customHeight="1">
      <c r="A14" s="120">
        <v>397</v>
      </c>
      <c r="B14" s="120">
        <v>2021</v>
      </c>
      <c r="C14" s="120" t="s">
        <v>684</v>
      </c>
      <c r="D14" s="121" t="s">
        <v>1064</v>
      </c>
      <c r="E14" s="122" t="s">
        <v>36</v>
      </c>
      <c r="F14" s="123" t="s">
        <v>53</v>
      </c>
      <c r="G14" s="124" t="s">
        <v>62</v>
      </c>
      <c r="H14" s="125" t="s">
        <v>1453</v>
      </c>
      <c r="I14" s="126" t="s">
        <v>49</v>
      </c>
      <c r="J14" s="201" t="s">
        <v>223</v>
      </c>
      <c r="K14" s="127">
        <v>21</v>
      </c>
      <c r="L14" s="128" t="s">
        <v>175</v>
      </c>
      <c r="M14" s="128" t="str">
        <f>IF(ISERROR(VLOOKUP(K14,#REF!,3,FALSE))," ",VLOOKUP(K14,#REF!,3,FALSE))</f>
        <v> </v>
      </c>
      <c r="N14" s="159">
        <v>1595</v>
      </c>
      <c r="O14" s="159">
        <v>1</v>
      </c>
      <c r="P14" s="129">
        <v>901489264</v>
      </c>
      <c r="Q14" s="130" t="s">
        <v>1850</v>
      </c>
      <c r="R14" s="129" t="s">
        <v>296</v>
      </c>
      <c r="S14" s="129"/>
      <c r="T14" s="129"/>
      <c r="U14" s="129"/>
      <c r="V14" s="129"/>
      <c r="W14" s="129"/>
      <c r="X14" s="131"/>
      <c r="Y14" s="132">
        <v>2815796</v>
      </c>
      <c r="Z14" s="133"/>
      <c r="AA14" s="134">
        <v>0</v>
      </c>
      <c r="AB14" s="132">
        <v>0</v>
      </c>
      <c r="AC14" s="176">
        <f aca="true" t="shared" si="0" ref="AC14:AC45">+Y14+Z14+AB14</f>
        <v>2815796</v>
      </c>
      <c r="AD14" s="176">
        <v>0</v>
      </c>
      <c r="AE14" s="135">
        <v>44529</v>
      </c>
      <c r="AF14" s="135">
        <v>44531</v>
      </c>
      <c r="AG14" s="135">
        <v>44561</v>
      </c>
      <c r="AH14" s="136">
        <v>31</v>
      </c>
      <c r="AI14" s="136">
        <v>0</v>
      </c>
      <c r="AJ14" s="137">
        <v>0</v>
      </c>
      <c r="AK14" s="138"/>
      <c r="AL14" s="136"/>
      <c r="AM14" s="158"/>
      <c r="AN14" s="164"/>
      <c r="AO14" s="139"/>
      <c r="AP14" s="139"/>
      <c r="AQ14" s="157" t="s">
        <v>1894</v>
      </c>
      <c r="AR14" s="139"/>
      <c r="AS14" s="140">
        <f aca="true" t="shared" si="1" ref="AS14:AS77">IF(ISERROR(AD14/AC14),"-",(AD14/AC14))</f>
        <v>0</v>
      </c>
      <c r="AT14" s="35"/>
      <c r="AU14" s="35"/>
      <c r="AV14" s="35"/>
      <c r="AW14" s="35"/>
      <c r="AX14" s="35"/>
      <c r="AY14" s="35"/>
    </row>
    <row r="15" spans="1:51" s="141" customFormat="1" ht="27.75" customHeight="1">
      <c r="A15" s="120">
        <v>4</v>
      </c>
      <c r="B15" s="120">
        <v>2021</v>
      </c>
      <c r="C15" s="120" t="s">
        <v>321</v>
      </c>
      <c r="D15" s="121" t="s">
        <v>702</v>
      </c>
      <c r="E15" s="122" t="s">
        <v>54</v>
      </c>
      <c r="F15" s="123" t="s">
        <v>27</v>
      </c>
      <c r="G15" s="124" t="s">
        <v>75</v>
      </c>
      <c r="H15" s="125" t="s">
        <v>1088</v>
      </c>
      <c r="I15" s="126" t="s">
        <v>49</v>
      </c>
      <c r="J15" s="142" t="s">
        <v>223</v>
      </c>
      <c r="K15" s="127">
        <v>57</v>
      </c>
      <c r="L15" s="128" t="s">
        <v>1488</v>
      </c>
      <c r="M15" s="128" t="str">
        <f>IF(ISERROR(VLOOKUP(K15,#REF!,3,FALSE))," ",VLOOKUP(K15,#REF!,3,FALSE))</f>
        <v> </v>
      </c>
      <c r="N15" s="159">
        <v>1623</v>
      </c>
      <c r="O15" s="159">
        <v>0</v>
      </c>
      <c r="P15" s="129">
        <v>1026259558</v>
      </c>
      <c r="Q15" s="130" t="s">
        <v>1492</v>
      </c>
      <c r="R15" s="129" t="s">
        <v>295</v>
      </c>
      <c r="S15" s="129"/>
      <c r="T15" s="129"/>
      <c r="U15" s="129"/>
      <c r="V15" s="129"/>
      <c r="W15" s="129"/>
      <c r="X15" s="131"/>
      <c r="Y15" s="132">
        <v>4370000</v>
      </c>
      <c r="Z15" s="133"/>
      <c r="AA15" s="134">
        <v>0</v>
      </c>
      <c r="AB15" s="132">
        <v>0</v>
      </c>
      <c r="AC15" s="176">
        <f t="shared" si="0"/>
        <v>4370000</v>
      </c>
      <c r="AD15" s="176">
        <v>4370000</v>
      </c>
      <c r="AE15" s="135">
        <v>44249</v>
      </c>
      <c r="AF15" s="135">
        <v>44250</v>
      </c>
      <c r="AG15" s="135">
        <v>44305</v>
      </c>
      <c r="AH15" s="136">
        <v>270</v>
      </c>
      <c r="AI15" s="136">
        <v>0</v>
      </c>
      <c r="AJ15" s="137">
        <v>0</v>
      </c>
      <c r="AK15" s="138"/>
      <c r="AL15" s="136"/>
      <c r="AM15" s="136"/>
      <c r="AN15" s="164"/>
      <c r="AO15" s="139"/>
      <c r="AP15" s="139"/>
      <c r="AQ15" s="157" t="s">
        <v>1894</v>
      </c>
      <c r="AR15" s="139"/>
      <c r="AS15" s="140">
        <f t="shared" si="1"/>
        <v>1</v>
      </c>
      <c r="AT15" s="35"/>
      <c r="AU15" s="35"/>
      <c r="AV15" s="35"/>
      <c r="AW15" s="35"/>
      <c r="AX15" s="35"/>
      <c r="AY15" s="35"/>
    </row>
    <row r="16" spans="1:51" s="141" customFormat="1" ht="27.75" customHeight="1">
      <c r="A16" s="120">
        <v>375</v>
      </c>
      <c r="B16" s="120">
        <v>2021</v>
      </c>
      <c r="C16" s="120" t="s">
        <v>664</v>
      </c>
      <c r="D16" s="121" t="s">
        <v>1044</v>
      </c>
      <c r="E16" s="122" t="s">
        <v>36</v>
      </c>
      <c r="F16" s="123" t="s">
        <v>53</v>
      </c>
      <c r="G16" s="124" t="s">
        <v>62</v>
      </c>
      <c r="H16" s="125" t="s">
        <v>1433</v>
      </c>
      <c r="I16" s="126" t="s">
        <v>49</v>
      </c>
      <c r="J16" s="142" t="s">
        <v>223</v>
      </c>
      <c r="K16" s="127">
        <v>57</v>
      </c>
      <c r="L16" s="128" t="s">
        <v>1488</v>
      </c>
      <c r="M16" s="128" t="str">
        <f>IF(ISERROR(VLOOKUP(K16,#REF!,3,FALSE))," ",VLOOKUP(K16,#REF!,3,FALSE))</f>
        <v> </v>
      </c>
      <c r="N16" s="159">
        <v>1623</v>
      </c>
      <c r="O16" s="159">
        <v>1</v>
      </c>
      <c r="P16" s="129">
        <v>900222098</v>
      </c>
      <c r="Q16" s="130" t="s">
        <v>1831</v>
      </c>
      <c r="R16" s="129" t="s">
        <v>296</v>
      </c>
      <c r="S16" s="129"/>
      <c r="T16" s="129"/>
      <c r="U16" s="129"/>
      <c r="V16" s="129"/>
      <c r="W16" s="129"/>
      <c r="X16" s="131"/>
      <c r="Y16" s="132">
        <v>4969950</v>
      </c>
      <c r="Z16" s="133"/>
      <c r="AA16" s="134">
        <v>0</v>
      </c>
      <c r="AB16" s="132">
        <v>0</v>
      </c>
      <c r="AC16" s="176">
        <f t="shared" si="0"/>
        <v>4969950</v>
      </c>
      <c r="AD16" s="176">
        <v>4969950</v>
      </c>
      <c r="AE16" s="135">
        <v>44481</v>
      </c>
      <c r="AF16" s="135">
        <v>44482</v>
      </c>
      <c r="AG16" s="135">
        <v>44510</v>
      </c>
      <c r="AH16" s="136">
        <v>29</v>
      </c>
      <c r="AI16" s="136">
        <v>0</v>
      </c>
      <c r="AJ16" s="137">
        <v>0</v>
      </c>
      <c r="AK16" s="138"/>
      <c r="AL16" s="136"/>
      <c r="AM16" s="158"/>
      <c r="AN16" s="164"/>
      <c r="AO16" s="139"/>
      <c r="AP16" s="139"/>
      <c r="AQ16" s="157" t="s">
        <v>1894</v>
      </c>
      <c r="AR16" s="139"/>
      <c r="AS16" s="140">
        <f t="shared" si="1"/>
        <v>1</v>
      </c>
      <c r="AT16" s="35"/>
      <c r="AU16" s="35"/>
      <c r="AV16" s="35"/>
      <c r="AW16" s="35"/>
      <c r="AX16" s="35"/>
      <c r="AY16" s="35"/>
    </row>
    <row r="17" spans="1:51" s="141" customFormat="1" ht="27.75" customHeight="1">
      <c r="A17" s="120">
        <v>440</v>
      </c>
      <c r="B17" s="120">
        <v>2020</v>
      </c>
      <c r="C17" s="120" t="s">
        <v>2058</v>
      </c>
      <c r="D17" s="121" t="s">
        <v>2078</v>
      </c>
      <c r="E17" s="122" t="s">
        <v>54</v>
      </c>
      <c r="F17" s="123" t="s">
        <v>27</v>
      </c>
      <c r="G17" s="124" t="s">
        <v>75</v>
      </c>
      <c r="H17" s="125" t="s">
        <v>2019</v>
      </c>
      <c r="I17" s="126" t="s">
        <v>49</v>
      </c>
      <c r="J17" s="142" t="s">
        <v>223</v>
      </c>
      <c r="K17" s="127">
        <v>6</v>
      </c>
      <c r="L17" s="128" t="s">
        <v>1484</v>
      </c>
      <c r="M17" s="128" t="str">
        <f>IF(ISERROR(VLOOKUP(K17,#REF!,3,FALSE))," ",VLOOKUP(K17,#REF!,3,FALSE))</f>
        <v> </v>
      </c>
      <c r="N17" s="159">
        <v>1601</v>
      </c>
      <c r="O17" s="159">
        <v>0</v>
      </c>
      <c r="P17" s="129">
        <v>52268409</v>
      </c>
      <c r="Q17" s="130" t="s">
        <v>2032</v>
      </c>
      <c r="R17" s="129" t="s">
        <v>295</v>
      </c>
      <c r="S17" s="129"/>
      <c r="T17" s="129"/>
      <c r="U17" s="129"/>
      <c r="V17" s="129"/>
      <c r="W17" s="129"/>
      <c r="X17" s="131"/>
      <c r="Y17" s="132">
        <v>0</v>
      </c>
      <c r="Z17" s="133"/>
      <c r="AA17" s="134">
        <v>1</v>
      </c>
      <c r="AB17" s="132">
        <v>5100000</v>
      </c>
      <c r="AC17" s="176">
        <f t="shared" si="0"/>
        <v>5100000</v>
      </c>
      <c r="AD17" s="176">
        <v>3400000</v>
      </c>
      <c r="AE17" s="135">
        <v>44210</v>
      </c>
      <c r="AF17" s="135">
        <v>44210</v>
      </c>
      <c r="AG17" s="135">
        <v>44210</v>
      </c>
      <c r="AH17" s="136"/>
      <c r="AI17" s="136"/>
      <c r="AJ17" s="137"/>
      <c r="AK17" s="138"/>
      <c r="AL17" s="136"/>
      <c r="AM17" s="158"/>
      <c r="AN17" s="164"/>
      <c r="AO17" s="139"/>
      <c r="AP17" s="157"/>
      <c r="AQ17" s="139" t="s">
        <v>1894</v>
      </c>
      <c r="AR17" s="139"/>
      <c r="AS17" s="140">
        <f t="shared" si="1"/>
        <v>0.6666666666666666</v>
      </c>
      <c r="AT17" s="35"/>
      <c r="AU17" s="35"/>
      <c r="AV17" s="35"/>
      <c r="AW17" s="35"/>
      <c r="AX17" s="35"/>
      <c r="AY17" s="35"/>
    </row>
    <row r="18" spans="1:51" s="141" customFormat="1" ht="27.75" customHeight="1">
      <c r="A18" s="120">
        <v>393</v>
      </c>
      <c r="B18" s="120">
        <v>2021</v>
      </c>
      <c r="C18" s="120" t="s">
        <v>681</v>
      </c>
      <c r="D18" s="121" t="s">
        <v>1061</v>
      </c>
      <c r="E18" s="122" t="s">
        <v>54</v>
      </c>
      <c r="F18" s="123" t="s">
        <v>27</v>
      </c>
      <c r="G18" s="124" t="s">
        <v>75</v>
      </c>
      <c r="H18" s="125" t="s">
        <v>1450</v>
      </c>
      <c r="I18" s="126" t="s">
        <v>49</v>
      </c>
      <c r="J18" s="142" t="s">
        <v>223</v>
      </c>
      <c r="K18" s="127">
        <v>48</v>
      </c>
      <c r="L18" s="128" t="s">
        <v>198</v>
      </c>
      <c r="M18" s="128" t="str">
        <f>IF(ISERROR(VLOOKUP(K18,#REF!,3,FALSE))," ",VLOOKUP(K18,#REF!,3,FALSE))</f>
        <v> </v>
      </c>
      <c r="N18" s="159">
        <v>1620</v>
      </c>
      <c r="O18" s="159">
        <v>0</v>
      </c>
      <c r="P18" s="129">
        <v>1057579523</v>
      </c>
      <c r="Q18" s="130" t="s">
        <v>1847</v>
      </c>
      <c r="R18" s="129" t="s">
        <v>295</v>
      </c>
      <c r="S18" s="129"/>
      <c r="T18" s="129"/>
      <c r="U18" s="129"/>
      <c r="V18" s="129"/>
      <c r="W18" s="129"/>
      <c r="X18" s="131"/>
      <c r="Y18" s="132">
        <v>6555000</v>
      </c>
      <c r="Z18" s="133"/>
      <c r="AA18" s="134">
        <v>0</v>
      </c>
      <c r="AB18" s="132">
        <v>0</v>
      </c>
      <c r="AC18" s="176">
        <f t="shared" si="0"/>
        <v>6555000</v>
      </c>
      <c r="AD18" s="176">
        <v>2913333</v>
      </c>
      <c r="AE18" s="135">
        <v>44510</v>
      </c>
      <c r="AF18" s="135">
        <v>44511</v>
      </c>
      <c r="AG18" s="135">
        <v>44555</v>
      </c>
      <c r="AH18" s="136">
        <v>45</v>
      </c>
      <c r="AI18" s="136">
        <v>0</v>
      </c>
      <c r="AJ18" s="137">
        <v>0</v>
      </c>
      <c r="AK18" s="138"/>
      <c r="AL18" s="136"/>
      <c r="AM18" s="158"/>
      <c r="AN18" s="164"/>
      <c r="AO18" s="139"/>
      <c r="AP18" s="139"/>
      <c r="AQ18" s="157" t="s">
        <v>1894</v>
      </c>
      <c r="AR18" s="139"/>
      <c r="AS18" s="140">
        <f t="shared" si="1"/>
        <v>0.44444439359267734</v>
      </c>
      <c r="AT18" s="35"/>
      <c r="AU18" s="35"/>
      <c r="AV18" s="35"/>
      <c r="AW18" s="35"/>
      <c r="AX18" s="35"/>
      <c r="AY18" s="35"/>
    </row>
    <row r="19" spans="1:51" s="141" customFormat="1" ht="27.75" customHeight="1">
      <c r="A19" s="120">
        <v>394</v>
      </c>
      <c r="B19" s="120">
        <v>2021</v>
      </c>
      <c r="C19" s="120" t="s">
        <v>682</v>
      </c>
      <c r="D19" s="121" t="s">
        <v>1062</v>
      </c>
      <c r="E19" s="122" t="s">
        <v>54</v>
      </c>
      <c r="F19" s="123" t="s">
        <v>27</v>
      </c>
      <c r="G19" s="124" t="s">
        <v>75</v>
      </c>
      <c r="H19" s="125" t="s">
        <v>1451</v>
      </c>
      <c r="I19" s="126" t="s">
        <v>49</v>
      </c>
      <c r="J19" s="142" t="s">
        <v>223</v>
      </c>
      <c r="K19" s="127">
        <v>48</v>
      </c>
      <c r="L19" s="128" t="s">
        <v>198</v>
      </c>
      <c r="M19" s="128" t="str">
        <f>IF(ISERROR(VLOOKUP(K19,#REF!,3,FALSE))," ",VLOOKUP(K19,#REF!,3,FALSE))</f>
        <v> </v>
      </c>
      <c r="N19" s="159">
        <v>1620</v>
      </c>
      <c r="O19" s="159">
        <v>0</v>
      </c>
      <c r="P19" s="129">
        <v>41721560</v>
      </c>
      <c r="Q19" s="130" t="s">
        <v>1848</v>
      </c>
      <c r="R19" s="129" t="s">
        <v>295</v>
      </c>
      <c r="S19" s="129"/>
      <c r="T19" s="129"/>
      <c r="U19" s="129"/>
      <c r="V19" s="129"/>
      <c r="W19" s="129"/>
      <c r="X19" s="131"/>
      <c r="Y19" s="132">
        <v>6555000</v>
      </c>
      <c r="Z19" s="133"/>
      <c r="AA19" s="134">
        <v>0</v>
      </c>
      <c r="AB19" s="132">
        <v>0</v>
      </c>
      <c r="AC19" s="176">
        <f t="shared" si="0"/>
        <v>6555000</v>
      </c>
      <c r="AD19" s="176">
        <v>0</v>
      </c>
      <c r="AE19" s="135">
        <v>44519</v>
      </c>
      <c r="AF19" s="135">
        <v>44523</v>
      </c>
      <c r="AG19" s="135">
        <v>44567</v>
      </c>
      <c r="AH19" s="136">
        <v>45</v>
      </c>
      <c r="AI19" s="136">
        <v>0</v>
      </c>
      <c r="AJ19" s="137">
        <v>0</v>
      </c>
      <c r="AK19" s="138"/>
      <c r="AL19" s="136"/>
      <c r="AM19" s="158"/>
      <c r="AN19" s="164"/>
      <c r="AO19" s="139"/>
      <c r="AP19" s="139"/>
      <c r="AQ19" s="157" t="s">
        <v>1894</v>
      </c>
      <c r="AR19" s="139"/>
      <c r="AS19" s="140">
        <f t="shared" si="1"/>
        <v>0</v>
      </c>
      <c r="AT19" s="35"/>
      <c r="AU19" s="35"/>
      <c r="AV19" s="35"/>
      <c r="AW19" s="35"/>
      <c r="AX19" s="35"/>
      <c r="AY19" s="35"/>
    </row>
    <row r="20" spans="1:51" s="141" customFormat="1" ht="27.75" customHeight="1">
      <c r="A20" s="120">
        <v>82171</v>
      </c>
      <c r="B20" s="120">
        <v>2021</v>
      </c>
      <c r="C20" s="120" t="s">
        <v>695</v>
      </c>
      <c r="D20" s="121" t="s">
        <v>1079</v>
      </c>
      <c r="E20" s="122" t="s">
        <v>40</v>
      </c>
      <c r="F20" s="123" t="s">
        <v>53</v>
      </c>
      <c r="G20" s="124" t="s">
        <v>60</v>
      </c>
      <c r="H20" s="125" t="s">
        <v>1471</v>
      </c>
      <c r="I20" s="126" t="s">
        <v>49</v>
      </c>
      <c r="J20" s="142" t="s">
        <v>223</v>
      </c>
      <c r="K20" s="127">
        <v>48</v>
      </c>
      <c r="L20" s="128" t="s">
        <v>198</v>
      </c>
      <c r="M20" s="128" t="str">
        <f>IF(ISERROR(VLOOKUP(K20,#REF!,3,FALSE))," ",VLOOKUP(K20,#REF!,3,FALSE))</f>
        <v> </v>
      </c>
      <c r="N20" s="159">
        <v>1620</v>
      </c>
      <c r="O20" s="159" t="e">
        <v>#N/A</v>
      </c>
      <c r="P20" s="129">
        <v>900564459</v>
      </c>
      <c r="Q20" s="130" t="s">
        <v>1866</v>
      </c>
      <c r="R20" s="129" t="s">
        <v>296</v>
      </c>
      <c r="S20" s="129"/>
      <c r="T20" s="129"/>
      <c r="U20" s="129"/>
      <c r="V20" s="129"/>
      <c r="W20" s="129"/>
      <c r="X20" s="131"/>
      <c r="Y20" s="132">
        <v>6750718</v>
      </c>
      <c r="Z20" s="133"/>
      <c r="AA20" s="134">
        <v>0</v>
      </c>
      <c r="AB20" s="132">
        <v>0</v>
      </c>
      <c r="AC20" s="176">
        <f t="shared" si="0"/>
        <v>6750718</v>
      </c>
      <c r="AD20" s="176">
        <v>0</v>
      </c>
      <c r="AE20" s="135">
        <v>44544</v>
      </c>
      <c r="AF20" s="135">
        <v>44544</v>
      </c>
      <c r="AG20" s="135">
        <v>44606</v>
      </c>
      <c r="AH20" s="136">
        <v>90</v>
      </c>
      <c r="AI20" s="136">
        <v>0</v>
      </c>
      <c r="AJ20" s="137">
        <v>0</v>
      </c>
      <c r="AK20" s="138"/>
      <c r="AL20" s="136"/>
      <c r="AM20" s="158"/>
      <c r="AN20" s="164"/>
      <c r="AO20" s="139"/>
      <c r="AP20" s="157" t="s">
        <v>1894</v>
      </c>
      <c r="AQ20" s="139"/>
      <c r="AR20" s="139"/>
      <c r="AS20" s="140">
        <f t="shared" si="1"/>
        <v>0</v>
      </c>
      <c r="AT20" s="35"/>
      <c r="AU20" s="35"/>
      <c r="AV20" s="35"/>
      <c r="AW20" s="35"/>
      <c r="AX20" s="35"/>
      <c r="AY20" s="35"/>
    </row>
    <row r="21" spans="1:51" s="141" customFormat="1" ht="27.75" customHeight="1">
      <c r="A21" s="120">
        <v>377</v>
      </c>
      <c r="B21" s="120">
        <v>2021</v>
      </c>
      <c r="C21" s="120" t="s">
        <v>666</v>
      </c>
      <c r="D21" s="121" t="s">
        <v>1046</v>
      </c>
      <c r="E21" s="122" t="s">
        <v>54</v>
      </c>
      <c r="F21" s="123" t="s">
        <v>27</v>
      </c>
      <c r="G21" s="124" t="s">
        <v>75</v>
      </c>
      <c r="H21" s="125" t="s">
        <v>1435</v>
      </c>
      <c r="I21" s="126" t="s">
        <v>49</v>
      </c>
      <c r="J21" s="142" t="s">
        <v>223</v>
      </c>
      <c r="K21" s="127">
        <v>49</v>
      </c>
      <c r="L21" s="128" t="s">
        <v>202</v>
      </c>
      <c r="M21" s="128" t="str">
        <f>IF(ISERROR(VLOOKUP(K21,#REF!,3,FALSE))," ",VLOOKUP(K21,#REF!,3,FALSE))</f>
        <v> </v>
      </c>
      <c r="N21" s="159">
        <v>1621</v>
      </c>
      <c r="O21" s="159">
        <v>0</v>
      </c>
      <c r="P21" s="129">
        <v>1077975167</v>
      </c>
      <c r="Q21" s="130" t="s">
        <v>1833</v>
      </c>
      <c r="R21" s="129" t="s">
        <v>295</v>
      </c>
      <c r="S21" s="129"/>
      <c r="T21" s="129"/>
      <c r="U21" s="129"/>
      <c r="V21" s="129"/>
      <c r="W21" s="129"/>
      <c r="X21" s="131"/>
      <c r="Y21" s="132">
        <v>6900000</v>
      </c>
      <c r="Z21" s="133"/>
      <c r="AA21" s="134">
        <v>0</v>
      </c>
      <c r="AB21" s="132">
        <v>0</v>
      </c>
      <c r="AC21" s="176">
        <f t="shared" si="0"/>
        <v>6900000</v>
      </c>
      <c r="AD21" s="176">
        <v>4063333</v>
      </c>
      <c r="AE21" s="135">
        <v>44474</v>
      </c>
      <c r="AF21" s="135">
        <v>44477</v>
      </c>
      <c r="AG21" s="135">
        <v>44568</v>
      </c>
      <c r="AH21" s="136">
        <v>90</v>
      </c>
      <c r="AI21" s="136">
        <v>0</v>
      </c>
      <c r="AJ21" s="137">
        <v>0</v>
      </c>
      <c r="AK21" s="138"/>
      <c r="AL21" s="136"/>
      <c r="AM21" s="158"/>
      <c r="AN21" s="164"/>
      <c r="AO21" s="139"/>
      <c r="AP21" s="139"/>
      <c r="AQ21" s="157" t="s">
        <v>1894</v>
      </c>
      <c r="AR21" s="139"/>
      <c r="AS21" s="140">
        <f t="shared" si="1"/>
        <v>0.5888888405797101</v>
      </c>
      <c r="AT21" s="35"/>
      <c r="AU21" s="35"/>
      <c r="AV21" s="35"/>
      <c r="AW21" s="35"/>
      <c r="AX21" s="35"/>
      <c r="AY21" s="35"/>
    </row>
    <row r="22" spans="1:51" s="141" customFormat="1" ht="27.75" customHeight="1">
      <c r="A22" s="120">
        <v>381</v>
      </c>
      <c r="B22" s="120">
        <v>2021</v>
      </c>
      <c r="C22" s="120" t="s">
        <v>670</v>
      </c>
      <c r="D22" s="121" t="s">
        <v>1050</v>
      </c>
      <c r="E22" s="122" t="s">
        <v>54</v>
      </c>
      <c r="F22" s="123" t="s">
        <v>27</v>
      </c>
      <c r="G22" s="124" t="s">
        <v>75</v>
      </c>
      <c r="H22" s="125" t="s">
        <v>1439</v>
      </c>
      <c r="I22" s="126" t="s">
        <v>49</v>
      </c>
      <c r="J22" s="142" t="s">
        <v>223</v>
      </c>
      <c r="K22" s="127">
        <v>49</v>
      </c>
      <c r="L22" s="128" t="s">
        <v>202</v>
      </c>
      <c r="M22" s="128" t="str">
        <f>IF(ISERROR(VLOOKUP(K22,#REF!,3,FALSE))," ",VLOOKUP(K22,#REF!,3,FALSE))</f>
        <v> </v>
      </c>
      <c r="N22" s="159">
        <v>1621</v>
      </c>
      <c r="O22" s="159">
        <v>0</v>
      </c>
      <c r="P22" s="129">
        <v>1030645870</v>
      </c>
      <c r="Q22" s="130" t="s">
        <v>1837</v>
      </c>
      <c r="R22" s="129" t="s">
        <v>295</v>
      </c>
      <c r="S22" s="129"/>
      <c r="T22" s="129"/>
      <c r="U22" s="129"/>
      <c r="V22" s="129"/>
      <c r="W22" s="129"/>
      <c r="X22" s="131"/>
      <c r="Y22" s="132">
        <v>6900000</v>
      </c>
      <c r="Z22" s="133"/>
      <c r="AA22" s="134">
        <v>0</v>
      </c>
      <c r="AB22" s="132">
        <v>0</v>
      </c>
      <c r="AC22" s="176">
        <f t="shared" si="0"/>
        <v>6900000</v>
      </c>
      <c r="AD22" s="176">
        <v>2530000</v>
      </c>
      <c r="AE22" s="135">
        <v>44491</v>
      </c>
      <c r="AF22" s="135">
        <v>44497</v>
      </c>
      <c r="AG22" s="135">
        <v>44588</v>
      </c>
      <c r="AH22" s="136">
        <v>90</v>
      </c>
      <c r="AI22" s="136">
        <v>0</v>
      </c>
      <c r="AJ22" s="137">
        <v>0</v>
      </c>
      <c r="AK22" s="138"/>
      <c r="AL22" s="136"/>
      <c r="AM22" s="158"/>
      <c r="AN22" s="164"/>
      <c r="AO22" s="139"/>
      <c r="AP22" s="139"/>
      <c r="AQ22" s="157" t="s">
        <v>1894</v>
      </c>
      <c r="AR22" s="139"/>
      <c r="AS22" s="140">
        <f t="shared" si="1"/>
        <v>0.36666666666666664</v>
      </c>
      <c r="AT22" s="35"/>
      <c r="AU22" s="35"/>
      <c r="AV22" s="35"/>
      <c r="AW22" s="35"/>
      <c r="AX22" s="35"/>
      <c r="AY22" s="35"/>
    </row>
    <row r="23" spans="1:51" s="141" customFormat="1" ht="27.75" customHeight="1">
      <c r="A23" s="120">
        <v>224</v>
      </c>
      <c r="B23" s="120">
        <v>2021</v>
      </c>
      <c r="C23" s="120" t="s">
        <v>536</v>
      </c>
      <c r="D23" s="121" t="s">
        <v>916</v>
      </c>
      <c r="E23" s="122" t="s">
        <v>40</v>
      </c>
      <c r="F23" s="123" t="s">
        <v>50</v>
      </c>
      <c r="G23" s="124" t="s">
        <v>79</v>
      </c>
      <c r="H23" s="125" t="s">
        <v>1303</v>
      </c>
      <c r="I23" s="126" t="s">
        <v>49</v>
      </c>
      <c r="J23" s="142" t="s">
        <v>223</v>
      </c>
      <c r="K23" s="127">
        <v>57</v>
      </c>
      <c r="L23" s="128" t="s">
        <v>1488</v>
      </c>
      <c r="M23" s="128" t="str">
        <f>IF(ISERROR(VLOOKUP(K23,#REF!,3,FALSE))," ",VLOOKUP(K23,#REF!,3,FALSE))</f>
        <v> </v>
      </c>
      <c r="N23" s="159">
        <v>1623</v>
      </c>
      <c r="O23" s="159">
        <v>32</v>
      </c>
      <c r="P23" s="129">
        <v>901466000</v>
      </c>
      <c r="Q23" s="130" t="s">
        <v>1707</v>
      </c>
      <c r="R23" s="129" t="s">
        <v>296</v>
      </c>
      <c r="S23" s="129"/>
      <c r="T23" s="129"/>
      <c r="U23" s="129"/>
      <c r="V23" s="129"/>
      <c r="W23" s="129"/>
      <c r="X23" s="131"/>
      <c r="Y23" s="132">
        <v>7425600</v>
      </c>
      <c r="Z23" s="133"/>
      <c r="AA23" s="134">
        <v>0</v>
      </c>
      <c r="AB23" s="132">
        <v>0</v>
      </c>
      <c r="AC23" s="176">
        <f t="shared" si="0"/>
        <v>7425600</v>
      </c>
      <c r="AD23" s="176">
        <v>7425600</v>
      </c>
      <c r="AE23" s="135">
        <v>44348</v>
      </c>
      <c r="AF23" s="135">
        <v>44350</v>
      </c>
      <c r="AG23" s="135">
        <v>44441</v>
      </c>
      <c r="AH23" s="136">
        <v>90</v>
      </c>
      <c r="AI23" s="136">
        <v>0</v>
      </c>
      <c r="AJ23" s="137">
        <v>0</v>
      </c>
      <c r="AK23" s="138"/>
      <c r="AL23" s="136"/>
      <c r="AM23" s="158"/>
      <c r="AN23" s="164"/>
      <c r="AO23" s="139"/>
      <c r="AP23" s="139"/>
      <c r="AQ23" s="157" t="s">
        <v>1894</v>
      </c>
      <c r="AR23" s="139"/>
      <c r="AS23" s="140">
        <f t="shared" si="1"/>
        <v>1</v>
      </c>
      <c r="AT23" s="35"/>
      <c r="AU23" s="35"/>
      <c r="AV23" s="35"/>
      <c r="AW23" s="35"/>
      <c r="AX23" s="35"/>
      <c r="AY23" s="35"/>
    </row>
    <row r="24" spans="1:51" s="141" customFormat="1" ht="27.75" customHeight="1">
      <c r="A24" s="120">
        <v>147</v>
      </c>
      <c r="B24" s="120">
        <v>2021</v>
      </c>
      <c r="C24" s="120" t="s">
        <v>461</v>
      </c>
      <c r="D24" s="121" t="s">
        <v>841</v>
      </c>
      <c r="E24" s="122" t="s">
        <v>54</v>
      </c>
      <c r="F24" s="123" t="s">
        <v>27</v>
      </c>
      <c r="G24" s="124" t="s">
        <v>75</v>
      </c>
      <c r="H24" s="125" t="s">
        <v>1228</v>
      </c>
      <c r="I24" s="126" t="s">
        <v>49</v>
      </c>
      <c r="J24" s="142" t="s">
        <v>223</v>
      </c>
      <c r="K24" s="127">
        <v>55</v>
      </c>
      <c r="L24" s="128" t="s">
        <v>1487</v>
      </c>
      <c r="M24" s="128" t="str">
        <f>IF(ISERROR(VLOOKUP(K24,#REF!,3,FALSE))," ",VLOOKUP(K24,#REF!,3,FALSE))</f>
        <v> </v>
      </c>
      <c r="N24" s="159">
        <v>1622</v>
      </c>
      <c r="O24" s="159">
        <v>0</v>
      </c>
      <c r="P24" s="129">
        <v>1017183650</v>
      </c>
      <c r="Q24" s="130" t="s">
        <v>1632</v>
      </c>
      <c r="R24" s="129" t="s">
        <v>295</v>
      </c>
      <c r="S24" s="129"/>
      <c r="T24" s="129"/>
      <c r="U24" s="129"/>
      <c r="V24" s="129"/>
      <c r="W24" s="129"/>
      <c r="X24" s="131"/>
      <c r="Y24" s="132">
        <v>7500000</v>
      </c>
      <c r="Z24" s="133"/>
      <c r="AA24" s="134">
        <v>0</v>
      </c>
      <c r="AB24" s="132">
        <v>0</v>
      </c>
      <c r="AC24" s="176">
        <f t="shared" si="0"/>
        <v>7500000</v>
      </c>
      <c r="AD24" s="176">
        <v>7500000</v>
      </c>
      <c r="AE24" s="135">
        <v>44271</v>
      </c>
      <c r="AF24" s="135">
        <v>44273</v>
      </c>
      <c r="AG24" s="135">
        <v>44319</v>
      </c>
      <c r="AH24" s="136">
        <v>270</v>
      </c>
      <c r="AI24" s="136">
        <v>0</v>
      </c>
      <c r="AJ24" s="137">
        <v>0</v>
      </c>
      <c r="AK24" s="138"/>
      <c r="AL24" s="136"/>
      <c r="AM24" s="158"/>
      <c r="AN24" s="164"/>
      <c r="AO24" s="139"/>
      <c r="AP24" s="139"/>
      <c r="AQ24" s="157" t="s">
        <v>1894</v>
      </c>
      <c r="AR24" s="139"/>
      <c r="AS24" s="140">
        <f t="shared" si="1"/>
        <v>1</v>
      </c>
      <c r="AT24" s="35"/>
      <c r="AU24" s="35"/>
      <c r="AV24" s="35"/>
      <c r="AW24" s="35"/>
      <c r="AX24" s="35"/>
      <c r="AY24" s="35"/>
    </row>
    <row r="25" spans="1:51" s="141" customFormat="1" ht="27.75" customHeight="1">
      <c r="A25" s="120">
        <v>363</v>
      </c>
      <c r="B25" s="120">
        <v>2021</v>
      </c>
      <c r="C25" s="120" t="s">
        <v>654</v>
      </c>
      <c r="D25" s="121" t="s">
        <v>1034</v>
      </c>
      <c r="E25" s="122" t="s">
        <v>54</v>
      </c>
      <c r="F25" s="123" t="s">
        <v>27</v>
      </c>
      <c r="G25" s="124" t="s">
        <v>75</v>
      </c>
      <c r="H25" s="125" t="s">
        <v>1423</v>
      </c>
      <c r="I25" s="126" t="s">
        <v>49</v>
      </c>
      <c r="J25" s="142" t="s">
        <v>223</v>
      </c>
      <c r="K25" s="127">
        <v>57</v>
      </c>
      <c r="L25" s="128" t="s">
        <v>1488</v>
      </c>
      <c r="M25" s="128" t="str">
        <f>IF(ISERROR(VLOOKUP(K25,#REF!,3,FALSE))," ",VLOOKUP(K25,#REF!,3,FALSE))</f>
        <v> </v>
      </c>
      <c r="N25" s="159">
        <v>1623</v>
      </c>
      <c r="O25" s="159">
        <v>0</v>
      </c>
      <c r="P25" s="129">
        <v>1000257454</v>
      </c>
      <c r="Q25" s="130" t="s">
        <v>1822</v>
      </c>
      <c r="R25" s="129" t="s">
        <v>295</v>
      </c>
      <c r="S25" s="129"/>
      <c r="T25" s="129"/>
      <c r="U25" s="129"/>
      <c r="V25" s="129"/>
      <c r="W25" s="129"/>
      <c r="X25" s="131"/>
      <c r="Y25" s="132">
        <v>7500000</v>
      </c>
      <c r="Z25" s="133"/>
      <c r="AA25" s="134">
        <v>0</v>
      </c>
      <c r="AB25" s="132">
        <v>0</v>
      </c>
      <c r="AC25" s="176">
        <f t="shared" si="0"/>
        <v>7500000</v>
      </c>
      <c r="AD25" s="176">
        <v>5150000</v>
      </c>
      <c r="AE25" s="135">
        <v>44421</v>
      </c>
      <c r="AF25" s="135">
        <v>44426</v>
      </c>
      <c r="AG25" s="135">
        <v>44578</v>
      </c>
      <c r="AH25" s="136">
        <v>150</v>
      </c>
      <c r="AI25" s="136">
        <v>0</v>
      </c>
      <c r="AJ25" s="137">
        <v>0</v>
      </c>
      <c r="AK25" s="138"/>
      <c r="AL25" s="136"/>
      <c r="AM25" s="158"/>
      <c r="AN25" s="164"/>
      <c r="AO25" s="139"/>
      <c r="AP25" s="139"/>
      <c r="AQ25" s="157" t="s">
        <v>1894</v>
      </c>
      <c r="AR25" s="139"/>
      <c r="AS25" s="140">
        <f t="shared" si="1"/>
        <v>0.6866666666666666</v>
      </c>
      <c r="AT25" s="35"/>
      <c r="AU25" s="35"/>
      <c r="AV25" s="35"/>
      <c r="AW25" s="35"/>
      <c r="AX25" s="35"/>
      <c r="AY25" s="35"/>
    </row>
    <row r="26" spans="1:51" s="141" customFormat="1" ht="27.75" customHeight="1">
      <c r="A26" s="120">
        <v>374</v>
      </c>
      <c r="B26" s="120">
        <v>2021</v>
      </c>
      <c r="C26" s="120" t="s">
        <v>663</v>
      </c>
      <c r="D26" s="121" t="s">
        <v>1043</v>
      </c>
      <c r="E26" s="122" t="s">
        <v>54</v>
      </c>
      <c r="F26" s="123" t="s">
        <v>27</v>
      </c>
      <c r="G26" s="124" t="s">
        <v>75</v>
      </c>
      <c r="H26" s="125" t="s">
        <v>1432</v>
      </c>
      <c r="I26" s="126" t="s">
        <v>49</v>
      </c>
      <c r="J26" s="142" t="s">
        <v>223</v>
      </c>
      <c r="K26" s="127">
        <v>57</v>
      </c>
      <c r="L26" s="128" t="s">
        <v>1488</v>
      </c>
      <c r="M26" s="128" t="str">
        <f>IF(ISERROR(VLOOKUP(K26,#REF!,3,FALSE))," ",VLOOKUP(K26,#REF!,3,FALSE))</f>
        <v> </v>
      </c>
      <c r="N26" s="159">
        <v>1623</v>
      </c>
      <c r="O26" s="159">
        <v>0</v>
      </c>
      <c r="P26" s="129">
        <v>1014204046</v>
      </c>
      <c r="Q26" s="130" t="s">
        <v>1830</v>
      </c>
      <c r="R26" s="129" t="s">
        <v>295</v>
      </c>
      <c r="S26" s="129"/>
      <c r="T26" s="129"/>
      <c r="U26" s="129"/>
      <c r="V26" s="129"/>
      <c r="W26" s="129"/>
      <c r="X26" s="131"/>
      <c r="Y26" s="132">
        <v>9000000</v>
      </c>
      <c r="Z26" s="133"/>
      <c r="AA26" s="134">
        <v>0</v>
      </c>
      <c r="AB26" s="132">
        <v>0</v>
      </c>
      <c r="AC26" s="176">
        <f t="shared" si="0"/>
        <v>9000000</v>
      </c>
      <c r="AD26" s="176">
        <v>7000000</v>
      </c>
      <c r="AE26" s="135">
        <v>44459</v>
      </c>
      <c r="AF26" s="135">
        <v>44460</v>
      </c>
      <c r="AG26" s="135">
        <v>44550</v>
      </c>
      <c r="AH26" s="136">
        <v>90</v>
      </c>
      <c r="AI26" s="136">
        <v>0</v>
      </c>
      <c r="AJ26" s="137">
        <v>0</v>
      </c>
      <c r="AK26" s="138"/>
      <c r="AL26" s="136"/>
      <c r="AM26" s="158"/>
      <c r="AN26" s="164"/>
      <c r="AO26" s="139"/>
      <c r="AP26" s="139"/>
      <c r="AQ26" s="157" t="s">
        <v>1894</v>
      </c>
      <c r="AR26" s="139"/>
      <c r="AS26" s="140">
        <f t="shared" si="1"/>
        <v>0.7777777777777778</v>
      </c>
      <c r="AT26" s="35"/>
      <c r="AU26" s="35"/>
      <c r="AV26" s="35"/>
      <c r="AW26" s="35"/>
      <c r="AX26" s="35"/>
      <c r="AY26" s="35"/>
    </row>
    <row r="27" spans="1:51" s="141" customFormat="1" ht="27.75" customHeight="1">
      <c r="A27" s="120">
        <v>382</v>
      </c>
      <c r="B27" s="120">
        <v>2021</v>
      </c>
      <c r="C27" s="120" t="s">
        <v>671</v>
      </c>
      <c r="D27" s="121" t="s">
        <v>1051</v>
      </c>
      <c r="E27" s="122" t="s">
        <v>54</v>
      </c>
      <c r="F27" s="123" t="s">
        <v>27</v>
      </c>
      <c r="G27" s="124" t="s">
        <v>75</v>
      </c>
      <c r="H27" s="125" t="s">
        <v>1440</v>
      </c>
      <c r="I27" s="126" t="s">
        <v>49</v>
      </c>
      <c r="J27" s="142" t="s">
        <v>223</v>
      </c>
      <c r="K27" s="127">
        <v>57</v>
      </c>
      <c r="L27" s="128" t="s">
        <v>1488</v>
      </c>
      <c r="M27" s="128" t="str">
        <f>IF(ISERROR(VLOOKUP(K27,#REF!,3,FALSE))," ",VLOOKUP(K27,#REF!,3,FALSE))</f>
        <v> </v>
      </c>
      <c r="N27" s="159">
        <v>1623</v>
      </c>
      <c r="O27" s="159">
        <v>0</v>
      </c>
      <c r="P27" s="129">
        <v>1014191294</v>
      </c>
      <c r="Q27" s="130" t="s">
        <v>1792</v>
      </c>
      <c r="R27" s="129" t="s">
        <v>295</v>
      </c>
      <c r="S27" s="129"/>
      <c r="T27" s="129"/>
      <c r="U27" s="129"/>
      <c r="V27" s="129"/>
      <c r="W27" s="129"/>
      <c r="X27" s="131"/>
      <c r="Y27" s="132">
        <v>9000000</v>
      </c>
      <c r="Z27" s="133"/>
      <c r="AA27" s="134">
        <v>0</v>
      </c>
      <c r="AB27" s="132">
        <v>0</v>
      </c>
      <c r="AC27" s="176">
        <f t="shared" si="0"/>
        <v>9000000</v>
      </c>
      <c r="AD27" s="176">
        <v>4700000</v>
      </c>
      <c r="AE27" s="135">
        <v>44483</v>
      </c>
      <c r="AF27" s="135">
        <v>44483</v>
      </c>
      <c r="AG27" s="135">
        <v>44574</v>
      </c>
      <c r="AH27" s="136">
        <v>90</v>
      </c>
      <c r="AI27" s="136">
        <v>0</v>
      </c>
      <c r="AJ27" s="137">
        <v>0</v>
      </c>
      <c r="AK27" s="138"/>
      <c r="AL27" s="136"/>
      <c r="AM27" s="158"/>
      <c r="AN27" s="164"/>
      <c r="AO27" s="139"/>
      <c r="AP27" s="139"/>
      <c r="AQ27" s="157" t="s">
        <v>1894</v>
      </c>
      <c r="AR27" s="139"/>
      <c r="AS27" s="140">
        <f t="shared" si="1"/>
        <v>0.5222222222222223</v>
      </c>
      <c r="AT27" s="35"/>
      <c r="AU27" s="35"/>
      <c r="AV27" s="35"/>
      <c r="AW27" s="35"/>
      <c r="AX27" s="35"/>
      <c r="AY27" s="35"/>
    </row>
    <row r="28" spans="1:51" s="141" customFormat="1" ht="27.75" customHeight="1">
      <c r="A28" s="120">
        <v>360</v>
      </c>
      <c r="B28" s="120">
        <v>2021</v>
      </c>
      <c r="C28" s="120" t="s">
        <v>651</v>
      </c>
      <c r="D28" s="121" t="s">
        <v>1031</v>
      </c>
      <c r="E28" s="122" t="s">
        <v>54</v>
      </c>
      <c r="F28" s="123" t="s">
        <v>27</v>
      </c>
      <c r="G28" s="124" t="s">
        <v>75</v>
      </c>
      <c r="H28" s="125" t="s">
        <v>1420</v>
      </c>
      <c r="I28" s="126" t="s">
        <v>49</v>
      </c>
      <c r="J28" s="142" t="s">
        <v>223</v>
      </c>
      <c r="K28" s="127">
        <v>49</v>
      </c>
      <c r="L28" s="128" t="s">
        <v>202</v>
      </c>
      <c r="M28" s="128" t="str">
        <f>IF(ISERROR(VLOOKUP(K28,#REF!,3,FALSE))," ",VLOOKUP(K28,#REF!,3,FALSE))</f>
        <v> </v>
      </c>
      <c r="N28" s="159">
        <v>1621</v>
      </c>
      <c r="O28" s="159">
        <v>0</v>
      </c>
      <c r="P28" s="129">
        <v>1013640141</v>
      </c>
      <c r="Q28" s="130" t="s">
        <v>1819</v>
      </c>
      <c r="R28" s="129" t="s">
        <v>295</v>
      </c>
      <c r="S28" s="129"/>
      <c r="T28" s="129"/>
      <c r="U28" s="129"/>
      <c r="V28" s="129"/>
      <c r="W28" s="129"/>
      <c r="X28" s="131"/>
      <c r="Y28" s="132">
        <v>10000000</v>
      </c>
      <c r="Z28" s="133"/>
      <c r="AA28" s="134">
        <v>0</v>
      </c>
      <c r="AB28" s="132">
        <v>0</v>
      </c>
      <c r="AC28" s="176">
        <f t="shared" si="0"/>
        <v>10000000</v>
      </c>
      <c r="AD28" s="176">
        <v>7200000</v>
      </c>
      <c r="AE28" s="135">
        <v>44419</v>
      </c>
      <c r="AF28" s="135">
        <v>44421</v>
      </c>
      <c r="AG28" s="135">
        <v>44573</v>
      </c>
      <c r="AH28" s="136">
        <v>150</v>
      </c>
      <c r="AI28" s="136">
        <v>0</v>
      </c>
      <c r="AJ28" s="137">
        <v>0</v>
      </c>
      <c r="AK28" s="138"/>
      <c r="AL28" s="136"/>
      <c r="AM28" s="158"/>
      <c r="AN28" s="164"/>
      <c r="AO28" s="139"/>
      <c r="AP28" s="139"/>
      <c r="AQ28" s="157" t="s">
        <v>1894</v>
      </c>
      <c r="AR28" s="139"/>
      <c r="AS28" s="140">
        <f t="shared" si="1"/>
        <v>0.72</v>
      </c>
      <c r="AT28" s="35"/>
      <c r="AU28" s="35"/>
      <c r="AV28" s="35"/>
      <c r="AW28" s="35"/>
      <c r="AX28" s="35"/>
      <c r="AY28" s="35"/>
    </row>
    <row r="29" spans="1:51" s="141" customFormat="1" ht="27.75" customHeight="1">
      <c r="A29" s="120">
        <v>362</v>
      </c>
      <c r="B29" s="120">
        <v>2021</v>
      </c>
      <c r="C29" s="120" t="s">
        <v>653</v>
      </c>
      <c r="D29" s="121" t="s">
        <v>1033</v>
      </c>
      <c r="E29" s="122" t="s">
        <v>54</v>
      </c>
      <c r="F29" s="123" t="s">
        <v>27</v>
      </c>
      <c r="G29" s="124" t="s">
        <v>75</v>
      </c>
      <c r="H29" s="125" t="s">
        <v>1422</v>
      </c>
      <c r="I29" s="126" t="s">
        <v>49</v>
      </c>
      <c r="J29" s="142" t="s">
        <v>223</v>
      </c>
      <c r="K29" s="127">
        <v>49</v>
      </c>
      <c r="L29" s="128" t="s">
        <v>202</v>
      </c>
      <c r="M29" s="128" t="str">
        <f>IF(ISERROR(VLOOKUP(K29,#REF!,3,FALSE))," ",VLOOKUP(K29,#REF!,3,FALSE))</f>
        <v> </v>
      </c>
      <c r="N29" s="159">
        <v>1621</v>
      </c>
      <c r="O29" s="159">
        <v>0</v>
      </c>
      <c r="P29" s="129">
        <v>1003968792</v>
      </c>
      <c r="Q29" s="130" t="s">
        <v>1821</v>
      </c>
      <c r="R29" s="129" t="s">
        <v>295</v>
      </c>
      <c r="S29" s="129"/>
      <c r="T29" s="129"/>
      <c r="U29" s="129"/>
      <c r="V29" s="129"/>
      <c r="W29" s="129"/>
      <c r="X29" s="131"/>
      <c r="Y29" s="132">
        <v>10000000</v>
      </c>
      <c r="Z29" s="133"/>
      <c r="AA29" s="134">
        <v>0</v>
      </c>
      <c r="AB29" s="132">
        <v>0</v>
      </c>
      <c r="AC29" s="176">
        <f t="shared" si="0"/>
        <v>10000000</v>
      </c>
      <c r="AD29" s="176">
        <v>7333333</v>
      </c>
      <c r="AE29" s="135">
        <v>44419</v>
      </c>
      <c r="AF29" s="135">
        <v>44419</v>
      </c>
      <c r="AG29" s="135">
        <v>44571</v>
      </c>
      <c r="AH29" s="136">
        <v>150</v>
      </c>
      <c r="AI29" s="136">
        <v>0</v>
      </c>
      <c r="AJ29" s="137">
        <v>0</v>
      </c>
      <c r="AK29" s="138"/>
      <c r="AL29" s="136"/>
      <c r="AM29" s="158"/>
      <c r="AN29" s="164"/>
      <c r="AO29" s="139"/>
      <c r="AP29" s="139"/>
      <c r="AQ29" s="157" t="s">
        <v>1894</v>
      </c>
      <c r="AR29" s="139"/>
      <c r="AS29" s="140">
        <f t="shared" si="1"/>
        <v>0.7333333</v>
      </c>
      <c r="AT29" s="35"/>
      <c r="AU29" s="35"/>
      <c r="AV29" s="35"/>
      <c r="AW29" s="35"/>
      <c r="AX29" s="35"/>
      <c r="AY29" s="35"/>
    </row>
    <row r="30" spans="1:51" s="141" customFormat="1" ht="27.75" customHeight="1">
      <c r="A30" s="120">
        <v>369</v>
      </c>
      <c r="B30" s="120">
        <v>2021</v>
      </c>
      <c r="C30" s="120" t="s">
        <v>659</v>
      </c>
      <c r="D30" s="121" t="s">
        <v>1039</v>
      </c>
      <c r="E30" s="122" t="s">
        <v>54</v>
      </c>
      <c r="F30" s="123" t="s">
        <v>27</v>
      </c>
      <c r="G30" s="124" t="s">
        <v>75</v>
      </c>
      <c r="H30" s="125" t="s">
        <v>1428</v>
      </c>
      <c r="I30" s="126" t="s">
        <v>49</v>
      </c>
      <c r="J30" s="142" t="s">
        <v>223</v>
      </c>
      <c r="K30" s="127">
        <v>49</v>
      </c>
      <c r="L30" s="128" t="s">
        <v>202</v>
      </c>
      <c r="M30" s="128" t="str">
        <f>IF(ISERROR(VLOOKUP(K30,#REF!,3,FALSE))," ",VLOOKUP(K30,#REF!,3,FALSE))</f>
        <v> </v>
      </c>
      <c r="N30" s="159">
        <v>1621</v>
      </c>
      <c r="O30" s="159">
        <v>0</v>
      </c>
      <c r="P30" s="129">
        <v>1143356843</v>
      </c>
      <c r="Q30" s="130" t="s">
        <v>1826</v>
      </c>
      <c r="R30" s="129" t="s">
        <v>295</v>
      </c>
      <c r="S30" s="129"/>
      <c r="T30" s="129"/>
      <c r="U30" s="129"/>
      <c r="V30" s="129"/>
      <c r="W30" s="129"/>
      <c r="X30" s="131"/>
      <c r="Y30" s="132">
        <v>10000000</v>
      </c>
      <c r="Z30" s="133"/>
      <c r="AA30" s="134">
        <v>0</v>
      </c>
      <c r="AB30" s="132">
        <v>0</v>
      </c>
      <c r="AC30" s="176">
        <f t="shared" si="0"/>
        <v>10000000</v>
      </c>
      <c r="AD30" s="176">
        <v>5866667</v>
      </c>
      <c r="AE30" s="135">
        <v>44440</v>
      </c>
      <c r="AF30" s="135">
        <v>44442</v>
      </c>
      <c r="AG30" s="135">
        <v>44594</v>
      </c>
      <c r="AH30" s="136">
        <v>150</v>
      </c>
      <c r="AI30" s="136">
        <v>0</v>
      </c>
      <c r="AJ30" s="137">
        <v>0</v>
      </c>
      <c r="AK30" s="138"/>
      <c r="AL30" s="136"/>
      <c r="AM30" s="158"/>
      <c r="AN30" s="164"/>
      <c r="AO30" s="139"/>
      <c r="AP30" s="157" t="s">
        <v>1894</v>
      </c>
      <c r="AQ30" s="139"/>
      <c r="AR30" s="139"/>
      <c r="AS30" s="140">
        <f t="shared" si="1"/>
        <v>0.5866667</v>
      </c>
      <c r="AT30" s="35"/>
      <c r="AU30" s="35"/>
      <c r="AV30" s="35"/>
      <c r="AW30" s="35"/>
      <c r="AX30" s="35"/>
      <c r="AY30" s="35"/>
    </row>
    <row r="31" spans="1:51" s="141" customFormat="1" ht="27.75" customHeight="1">
      <c r="A31" s="120">
        <v>368</v>
      </c>
      <c r="B31" s="120">
        <v>2021</v>
      </c>
      <c r="C31" s="120" t="s">
        <v>658</v>
      </c>
      <c r="D31" s="121" t="s">
        <v>1038</v>
      </c>
      <c r="E31" s="122" t="s">
        <v>54</v>
      </c>
      <c r="F31" s="123" t="s">
        <v>27</v>
      </c>
      <c r="G31" s="124" t="s">
        <v>75</v>
      </c>
      <c r="H31" s="125" t="s">
        <v>1427</v>
      </c>
      <c r="I31" s="126" t="s">
        <v>49</v>
      </c>
      <c r="J31" s="142" t="s">
        <v>223</v>
      </c>
      <c r="K31" s="127">
        <v>57</v>
      </c>
      <c r="L31" s="128" t="s">
        <v>1488</v>
      </c>
      <c r="M31" s="128" t="str">
        <f>IF(ISERROR(VLOOKUP(K31,#REF!,3,FALSE))," ",VLOOKUP(K31,#REF!,3,FALSE))</f>
        <v> </v>
      </c>
      <c r="N31" s="159">
        <v>1624</v>
      </c>
      <c r="O31" s="159">
        <v>0</v>
      </c>
      <c r="P31" s="129">
        <v>23629633</v>
      </c>
      <c r="Q31" s="130" t="s">
        <v>1825</v>
      </c>
      <c r="R31" s="129" t="s">
        <v>295</v>
      </c>
      <c r="S31" s="129"/>
      <c r="T31" s="129"/>
      <c r="U31" s="129"/>
      <c r="V31" s="129"/>
      <c r="W31" s="129"/>
      <c r="X31" s="131"/>
      <c r="Y31" s="132">
        <v>10350000</v>
      </c>
      <c r="Z31" s="133"/>
      <c r="AA31" s="134">
        <v>0</v>
      </c>
      <c r="AB31" s="132">
        <v>0</v>
      </c>
      <c r="AC31" s="176">
        <f t="shared" si="0"/>
        <v>10350000</v>
      </c>
      <c r="AD31" s="176">
        <v>7206667</v>
      </c>
      <c r="AE31" s="135">
        <v>44435</v>
      </c>
      <c r="AF31" s="135">
        <v>44435</v>
      </c>
      <c r="AG31" s="135">
        <v>44572</v>
      </c>
      <c r="AH31" s="136">
        <v>136</v>
      </c>
      <c r="AI31" s="136">
        <v>0</v>
      </c>
      <c r="AJ31" s="137">
        <v>0</v>
      </c>
      <c r="AK31" s="138"/>
      <c r="AL31" s="136"/>
      <c r="AM31" s="158"/>
      <c r="AN31" s="164"/>
      <c r="AO31" s="139"/>
      <c r="AP31" s="139"/>
      <c r="AQ31" s="157" t="s">
        <v>1894</v>
      </c>
      <c r="AR31" s="139"/>
      <c r="AS31" s="140">
        <f t="shared" si="1"/>
        <v>0.6962963285024154</v>
      </c>
      <c r="AT31" s="35"/>
      <c r="AU31" s="35"/>
      <c r="AV31" s="35"/>
      <c r="AW31" s="35"/>
      <c r="AX31" s="35"/>
      <c r="AY31" s="35"/>
    </row>
    <row r="32" spans="1:51" s="141" customFormat="1" ht="27.75" customHeight="1">
      <c r="A32" s="120">
        <v>83880</v>
      </c>
      <c r="B32" s="120">
        <v>2021</v>
      </c>
      <c r="C32" s="120" t="s">
        <v>696</v>
      </c>
      <c r="D32" s="121" t="s">
        <v>1081</v>
      </c>
      <c r="E32" s="122" t="s">
        <v>40</v>
      </c>
      <c r="F32" s="123" t="s">
        <v>53</v>
      </c>
      <c r="G32" s="124" t="s">
        <v>60</v>
      </c>
      <c r="H32" s="125" t="s">
        <v>1475</v>
      </c>
      <c r="I32" s="126" t="s">
        <v>49</v>
      </c>
      <c r="J32" s="142" t="s">
        <v>223</v>
      </c>
      <c r="K32" s="127">
        <v>48</v>
      </c>
      <c r="L32" s="128" t="s">
        <v>198</v>
      </c>
      <c r="M32" s="128" t="str">
        <f>IF(ISERROR(VLOOKUP(K32,#REF!,3,FALSE))," ",VLOOKUP(K32,#REF!,3,FALSE))</f>
        <v> </v>
      </c>
      <c r="N32" s="159">
        <v>1620</v>
      </c>
      <c r="O32" s="159">
        <v>0</v>
      </c>
      <c r="P32" s="129">
        <v>890900943</v>
      </c>
      <c r="Q32" s="130" t="s">
        <v>1870</v>
      </c>
      <c r="R32" s="129" t="s">
        <v>296</v>
      </c>
      <c r="S32" s="129"/>
      <c r="T32" s="129"/>
      <c r="U32" s="129"/>
      <c r="V32" s="129"/>
      <c r="W32" s="129"/>
      <c r="X32" s="131"/>
      <c r="Y32" s="132">
        <v>11504500</v>
      </c>
      <c r="Z32" s="133"/>
      <c r="AA32" s="134">
        <v>0</v>
      </c>
      <c r="AB32" s="132">
        <v>0</v>
      </c>
      <c r="AC32" s="176">
        <f t="shared" si="0"/>
        <v>11504500</v>
      </c>
      <c r="AD32" s="176">
        <v>0</v>
      </c>
      <c r="AE32" s="135">
        <v>44559</v>
      </c>
      <c r="AF32" s="135"/>
      <c r="AG32" s="135"/>
      <c r="AH32" s="136">
        <v>30</v>
      </c>
      <c r="AI32" s="136">
        <v>0</v>
      </c>
      <c r="AJ32" s="137">
        <v>0</v>
      </c>
      <c r="AK32" s="138"/>
      <c r="AL32" s="136"/>
      <c r="AM32" s="158"/>
      <c r="AN32" s="164"/>
      <c r="AO32" s="157" t="s">
        <v>1894</v>
      </c>
      <c r="AP32" s="157" t="s">
        <v>1894</v>
      </c>
      <c r="AQ32" s="139"/>
      <c r="AR32" s="139"/>
      <c r="AS32" s="140">
        <f t="shared" si="1"/>
        <v>0</v>
      </c>
      <c r="AT32" s="35"/>
      <c r="AU32" s="35"/>
      <c r="AV32" s="35"/>
      <c r="AW32" s="35"/>
      <c r="AX32" s="35"/>
      <c r="AY32" s="35"/>
    </row>
    <row r="33" spans="1:51" s="141" customFormat="1" ht="27.75" customHeight="1">
      <c r="A33" s="120">
        <v>338</v>
      </c>
      <c r="B33" s="120">
        <v>2021</v>
      </c>
      <c r="C33" s="120" t="s">
        <v>639</v>
      </c>
      <c r="D33" s="121" t="s">
        <v>1019</v>
      </c>
      <c r="E33" s="122" t="s">
        <v>54</v>
      </c>
      <c r="F33" s="123" t="s">
        <v>27</v>
      </c>
      <c r="G33" s="124" t="s">
        <v>75</v>
      </c>
      <c r="H33" s="125" t="s">
        <v>1408</v>
      </c>
      <c r="I33" s="126" t="s">
        <v>49</v>
      </c>
      <c r="J33" s="142" t="s">
        <v>223</v>
      </c>
      <c r="K33" s="127">
        <v>49</v>
      </c>
      <c r="L33" s="128" t="s">
        <v>202</v>
      </c>
      <c r="M33" s="128" t="str">
        <f>IF(ISERROR(VLOOKUP(K33,#REF!,3,FALSE))," ",VLOOKUP(K33,#REF!,3,FALSE))</f>
        <v> </v>
      </c>
      <c r="N33" s="159">
        <v>1621</v>
      </c>
      <c r="O33" s="159">
        <v>0</v>
      </c>
      <c r="P33" s="129">
        <v>79951815</v>
      </c>
      <c r="Q33" s="130" t="s">
        <v>1807</v>
      </c>
      <c r="R33" s="129" t="s">
        <v>295</v>
      </c>
      <c r="S33" s="129"/>
      <c r="T33" s="129"/>
      <c r="U33" s="129"/>
      <c r="V33" s="129"/>
      <c r="W33" s="129"/>
      <c r="X33" s="131"/>
      <c r="Y33" s="132">
        <v>12000000</v>
      </c>
      <c r="Z33" s="133"/>
      <c r="AA33" s="134">
        <v>0</v>
      </c>
      <c r="AB33" s="132">
        <v>0</v>
      </c>
      <c r="AC33" s="176">
        <f t="shared" si="0"/>
        <v>12000000</v>
      </c>
      <c r="AD33" s="176">
        <v>10600000</v>
      </c>
      <c r="AE33" s="135">
        <v>44364</v>
      </c>
      <c r="AF33" s="135">
        <v>44370</v>
      </c>
      <c r="AG33" s="135">
        <v>44552</v>
      </c>
      <c r="AH33" s="136">
        <v>180</v>
      </c>
      <c r="AI33" s="136">
        <v>0</v>
      </c>
      <c r="AJ33" s="137">
        <v>0</v>
      </c>
      <c r="AK33" s="138"/>
      <c r="AL33" s="136"/>
      <c r="AM33" s="158"/>
      <c r="AN33" s="164"/>
      <c r="AO33" s="139"/>
      <c r="AP33" s="139"/>
      <c r="AQ33" s="157" t="s">
        <v>1894</v>
      </c>
      <c r="AR33" s="139"/>
      <c r="AS33" s="140">
        <f t="shared" si="1"/>
        <v>0.8833333333333333</v>
      </c>
      <c r="AT33" s="35"/>
      <c r="AU33" s="35"/>
      <c r="AV33" s="35"/>
      <c r="AW33" s="35"/>
      <c r="AX33" s="35"/>
      <c r="AY33" s="35"/>
    </row>
    <row r="34" spans="1:51" s="141" customFormat="1" ht="27.75" customHeight="1">
      <c r="A34" s="120">
        <v>339</v>
      </c>
      <c r="B34" s="120">
        <v>2021</v>
      </c>
      <c r="C34" s="120" t="s">
        <v>640</v>
      </c>
      <c r="D34" s="121" t="s">
        <v>1020</v>
      </c>
      <c r="E34" s="122" t="s">
        <v>54</v>
      </c>
      <c r="F34" s="123" t="s">
        <v>27</v>
      </c>
      <c r="G34" s="124" t="s">
        <v>75</v>
      </c>
      <c r="H34" s="125" t="s">
        <v>1409</v>
      </c>
      <c r="I34" s="126" t="s">
        <v>49</v>
      </c>
      <c r="J34" s="142" t="s">
        <v>223</v>
      </c>
      <c r="K34" s="127">
        <v>49</v>
      </c>
      <c r="L34" s="128" t="s">
        <v>202</v>
      </c>
      <c r="M34" s="128" t="str">
        <f>IF(ISERROR(VLOOKUP(K34,#REF!,3,FALSE))," ",VLOOKUP(K34,#REF!,3,FALSE))</f>
        <v> </v>
      </c>
      <c r="N34" s="159">
        <v>1621</v>
      </c>
      <c r="O34" s="159">
        <v>0</v>
      </c>
      <c r="P34" s="129">
        <v>80094343</v>
      </c>
      <c r="Q34" s="130" t="s">
        <v>1808</v>
      </c>
      <c r="R34" s="129" t="s">
        <v>295</v>
      </c>
      <c r="S34" s="129"/>
      <c r="T34" s="129"/>
      <c r="U34" s="129"/>
      <c r="V34" s="129"/>
      <c r="W34" s="129"/>
      <c r="X34" s="131"/>
      <c r="Y34" s="132">
        <v>12000000</v>
      </c>
      <c r="Z34" s="133"/>
      <c r="AA34" s="134">
        <v>0</v>
      </c>
      <c r="AB34" s="132">
        <v>0</v>
      </c>
      <c r="AC34" s="176">
        <f t="shared" si="0"/>
        <v>12000000</v>
      </c>
      <c r="AD34" s="176">
        <v>10600000</v>
      </c>
      <c r="AE34" s="135">
        <v>44364</v>
      </c>
      <c r="AF34" s="135">
        <v>44369</v>
      </c>
      <c r="AG34" s="135">
        <v>44551</v>
      </c>
      <c r="AH34" s="136">
        <v>180</v>
      </c>
      <c r="AI34" s="136">
        <v>0</v>
      </c>
      <c r="AJ34" s="137">
        <v>0</v>
      </c>
      <c r="AK34" s="138"/>
      <c r="AL34" s="136"/>
      <c r="AM34" s="158"/>
      <c r="AN34" s="164"/>
      <c r="AO34" s="139"/>
      <c r="AP34" s="139"/>
      <c r="AQ34" s="157" t="s">
        <v>1894</v>
      </c>
      <c r="AR34" s="139"/>
      <c r="AS34" s="140">
        <f t="shared" si="1"/>
        <v>0.8833333333333333</v>
      </c>
      <c r="AT34" s="35"/>
      <c r="AU34" s="35"/>
      <c r="AV34" s="35"/>
      <c r="AW34" s="35"/>
      <c r="AX34" s="35"/>
      <c r="AY34" s="35"/>
    </row>
    <row r="35" spans="1:51" s="141" customFormat="1" ht="27.75" customHeight="1">
      <c r="A35" s="120">
        <v>340</v>
      </c>
      <c r="B35" s="120">
        <v>2021</v>
      </c>
      <c r="C35" s="120" t="s">
        <v>641</v>
      </c>
      <c r="D35" s="121" t="s">
        <v>1021</v>
      </c>
      <c r="E35" s="122" t="s">
        <v>54</v>
      </c>
      <c r="F35" s="123" t="s">
        <v>27</v>
      </c>
      <c r="G35" s="124" t="s">
        <v>75</v>
      </c>
      <c r="H35" s="125" t="s">
        <v>1410</v>
      </c>
      <c r="I35" s="126" t="s">
        <v>49</v>
      </c>
      <c r="J35" s="142" t="s">
        <v>223</v>
      </c>
      <c r="K35" s="127">
        <v>49</v>
      </c>
      <c r="L35" s="128" t="s">
        <v>202</v>
      </c>
      <c r="M35" s="128" t="str">
        <f>IF(ISERROR(VLOOKUP(K35,#REF!,3,FALSE))," ",VLOOKUP(K35,#REF!,3,FALSE))</f>
        <v> </v>
      </c>
      <c r="N35" s="159">
        <v>1621</v>
      </c>
      <c r="O35" s="159">
        <v>0</v>
      </c>
      <c r="P35" s="129">
        <v>52477508</v>
      </c>
      <c r="Q35" s="130" t="s">
        <v>1809</v>
      </c>
      <c r="R35" s="129" t="s">
        <v>295</v>
      </c>
      <c r="S35" s="129"/>
      <c r="T35" s="129"/>
      <c r="U35" s="129"/>
      <c r="V35" s="129"/>
      <c r="W35" s="129"/>
      <c r="X35" s="131"/>
      <c r="Y35" s="132">
        <v>12000000</v>
      </c>
      <c r="Z35" s="133"/>
      <c r="AA35" s="134">
        <v>0</v>
      </c>
      <c r="AB35" s="132">
        <v>0</v>
      </c>
      <c r="AC35" s="176">
        <f t="shared" si="0"/>
        <v>12000000</v>
      </c>
      <c r="AD35" s="176">
        <v>10600000</v>
      </c>
      <c r="AE35" s="135">
        <v>44365</v>
      </c>
      <c r="AF35" s="135">
        <v>44369</v>
      </c>
      <c r="AG35" s="135">
        <v>44551</v>
      </c>
      <c r="AH35" s="136">
        <v>180</v>
      </c>
      <c r="AI35" s="136">
        <v>0</v>
      </c>
      <c r="AJ35" s="137">
        <v>0</v>
      </c>
      <c r="AK35" s="138"/>
      <c r="AL35" s="136"/>
      <c r="AM35" s="158"/>
      <c r="AN35" s="164"/>
      <c r="AO35" s="139"/>
      <c r="AP35" s="139"/>
      <c r="AQ35" s="157" t="s">
        <v>1894</v>
      </c>
      <c r="AR35" s="139"/>
      <c r="AS35" s="140">
        <f t="shared" si="1"/>
        <v>0.8833333333333333</v>
      </c>
      <c r="AT35" s="35"/>
      <c r="AU35" s="35"/>
      <c r="AV35" s="35"/>
      <c r="AW35" s="35"/>
      <c r="AX35" s="35"/>
      <c r="AY35" s="35"/>
    </row>
    <row r="36" spans="1:51" s="141" customFormat="1" ht="27.75" customHeight="1">
      <c r="A36" s="120">
        <v>342</v>
      </c>
      <c r="B36" s="120">
        <v>2021</v>
      </c>
      <c r="C36" s="120" t="s">
        <v>642</v>
      </c>
      <c r="D36" s="121" t="s">
        <v>1022</v>
      </c>
      <c r="E36" s="122" t="s">
        <v>54</v>
      </c>
      <c r="F36" s="123" t="s">
        <v>27</v>
      </c>
      <c r="G36" s="124" t="s">
        <v>75</v>
      </c>
      <c r="H36" s="125" t="s">
        <v>1411</v>
      </c>
      <c r="I36" s="126" t="s">
        <v>49</v>
      </c>
      <c r="J36" s="142" t="s">
        <v>223</v>
      </c>
      <c r="K36" s="127">
        <v>49</v>
      </c>
      <c r="L36" s="128" t="s">
        <v>202</v>
      </c>
      <c r="M36" s="128" t="str">
        <f>IF(ISERROR(VLOOKUP(K36,#REF!,3,FALSE))," ",VLOOKUP(K36,#REF!,3,FALSE))</f>
        <v> </v>
      </c>
      <c r="N36" s="159">
        <v>1621</v>
      </c>
      <c r="O36" s="159">
        <v>0</v>
      </c>
      <c r="P36" s="129">
        <v>4266482</v>
      </c>
      <c r="Q36" s="130" t="s">
        <v>1810</v>
      </c>
      <c r="R36" s="129" t="s">
        <v>295</v>
      </c>
      <c r="S36" s="129"/>
      <c r="T36" s="129"/>
      <c r="U36" s="129"/>
      <c r="V36" s="129"/>
      <c r="W36" s="129"/>
      <c r="X36" s="131"/>
      <c r="Y36" s="132">
        <v>12000000</v>
      </c>
      <c r="Z36" s="133"/>
      <c r="AA36" s="134">
        <v>0</v>
      </c>
      <c r="AB36" s="132">
        <v>0</v>
      </c>
      <c r="AC36" s="176">
        <f t="shared" si="0"/>
        <v>12000000</v>
      </c>
      <c r="AD36" s="176">
        <v>10600000</v>
      </c>
      <c r="AE36" s="135">
        <v>44365</v>
      </c>
      <c r="AF36" s="135">
        <v>44369</v>
      </c>
      <c r="AG36" s="135">
        <v>44551</v>
      </c>
      <c r="AH36" s="136">
        <v>180</v>
      </c>
      <c r="AI36" s="136">
        <v>0</v>
      </c>
      <c r="AJ36" s="137">
        <v>0</v>
      </c>
      <c r="AK36" s="138"/>
      <c r="AL36" s="136"/>
      <c r="AM36" s="158"/>
      <c r="AN36" s="164"/>
      <c r="AO36" s="139"/>
      <c r="AP36" s="139"/>
      <c r="AQ36" s="157" t="s">
        <v>1894</v>
      </c>
      <c r="AR36" s="139"/>
      <c r="AS36" s="140">
        <f t="shared" si="1"/>
        <v>0.8833333333333333</v>
      </c>
      <c r="AT36" s="35"/>
      <c r="AU36" s="35"/>
      <c r="AV36" s="35"/>
      <c r="AW36" s="35"/>
      <c r="AX36" s="35"/>
      <c r="AY36" s="35"/>
    </row>
    <row r="37" spans="1:51" s="141" customFormat="1" ht="27.75" customHeight="1">
      <c r="A37" s="120">
        <v>347</v>
      </c>
      <c r="B37" s="120">
        <v>2021</v>
      </c>
      <c r="C37" s="120" t="s">
        <v>645</v>
      </c>
      <c r="D37" s="121" t="s">
        <v>1025</v>
      </c>
      <c r="E37" s="122" t="s">
        <v>54</v>
      </c>
      <c r="F37" s="123" t="s">
        <v>27</v>
      </c>
      <c r="G37" s="124" t="s">
        <v>75</v>
      </c>
      <c r="H37" s="125" t="s">
        <v>1414</v>
      </c>
      <c r="I37" s="126" t="s">
        <v>49</v>
      </c>
      <c r="J37" s="142" t="s">
        <v>223</v>
      </c>
      <c r="K37" s="127">
        <v>49</v>
      </c>
      <c r="L37" s="128" t="s">
        <v>202</v>
      </c>
      <c r="M37" s="128" t="str">
        <f>IF(ISERROR(VLOOKUP(K37,#REF!,3,FALSE))," ",VLOOKUP(K37,#REF!,3,FALSE))</f>
        <v> </v>
      </c>
      <c r="N37" s="159">
        <v>1621</v>
      </c>
      <c r="O37" s="159">
        <v>0</v>
      </c>
      <c r="P37" s="129">
        <v>1014294290</v>
      </c>
      <c r="Q37" s="130" t="s">
        <v>1813</v>
      </c>
      <c r="R37" s="129" t="s">
        <v>295</v>
      </c>
      <c r="S37" s="129"/>
      <c r="T37" s="129"/>
      <c r="U37" s="129"/>
      <c r="V37" s="129"/>
      <c r="W37" s="129"/>
      <c r="X37" s="131"/>
      <c r="Y37" s="132">
        <v>12000000</v>
      </c>
      <c r="Z37" s="133"/>
      <c r="AA37" s="134">
        <v>0</v>
      </c>
      <c r="AB37" s="132">
        <v>0</v>
      </c>
      <c r="AC37" s="176">
        <f t="shared" si="0"/>
        <v>12000000</v>
      </c>
      <c r="AD37" s="176">
        <v>10066667</v>
      </c>
      <c r="AE37" s="135">
        <v>44372</v>
      </c>
      <c r="AF37" s="135">
        <v>44377</v>
      </c>
      <c r="AG37" s="135">
        <v>44559</v>
      </c>
      <c r="AH37" s="136">
        <v>180</v>
      </c>
      <c r="AI37" s="136">
        <v>0</v>
      </c>
      <c r="AJ37" s="137">
        <v>0</v>
      </c>
      <c r="AK37" s="138"/>
      <c r="AL37" s="136"/>
      <c r="AM37" s="158"/>
      <c r="AN37" s="164"/>
      <c r="AO37" s="139"/>
      <c r="AP37" s="139"/>
      <c r="AQ37" s="157" t="s">
        <v>1894</v>
      </c>
      <c r="AR37" s="139"/>
      <c r="AS37" s="140">
        <f t="shared" si="1"/>
        <v>0.8388889166666667</v>
      </c>
      <c r="AT37" s="35"/>
      <c r="AU37" s="35"/>
      <c r="AV37" s="35"/>
      <c r="AW37" s="35"/>
      <c r="AX37" s="35"/>
      <c r="AY37" s="35"/>
    </row>
    <row r="38" spans="1:51" s="141" customFormat="1" ht="27.75" customHeight="1">
      <c r="A38" s="120">
        <v>82172</v>
      </c>
      <c r="B38" s="120">
        <v>2021</v>
      </c>
      <c r="C38" s="120" t="s">
        <v>695</v>
      </c>
      <c r="D38" s="121" t="s">
        <v>1079</v>
      </c>
      <c r="E38" s="122" t="s">
        <v>40</v>
      </c>
      <c r="F38" s="123" t="s">
        <v>53</v>
      </c>
      <c r="G38" s="124" t="s">
        <v>60</v>
      </c>
      <c r="H38" s="125" t="s">
        <v>1472</v>
      </c>
      <c r="I38" s="126" t="s">
        <v>49</v>
      </c>
      <c r="J38" s="142" t="s">
        <v>223</v>
      </c>
      <c r="K38" s="127">
        <v>48</v>
      </c>
      <c r="L38" s="128" t="s">
        <v>198</v>
      </c>
      <c r="M38" s="128" t="str">
        <f>IF(ISERROR(VLOOKUP(K38,#REF!,3,FALSE))," ",VLOOKUP(K38,#REF!,3,FALSE))</f>
        <v> </v>
      </c>
      <c r="N38" s="159">
        <v>1620</v>
      </c>
      <c r="O38" s="159" t="e">
        <v>#N/A</v>
      </c>
      <c r="P38" s="129">
        <v>900741497</v>
      </c>
      <c r="Q38" s="130" t="s">
        <v>1867</v>
      </c>
      <c r="R38" s="129" t="s">
        <v>296</v>
      </c>
      <c r="S38" s="129"/>
      <c r="T38" s="129"/>
      <c r="U38" s="129"/>
      <c r="V38" s="129"/>
      <c r="W38" s="129"/>
      <c r="X38" s="131"/>
      <c r="Y38" s="132">
        <v>12459314</v>
      </c>
      <c r="Z38" s="133"/>
      <c r="AA38" s="134">
        <v>0</v>
      </c>
      <c r="AB38" s="132">
        <v>0</v>
      </c>
      <c r="AC38" s="176">
        <f t="shared" si="0"/>
        <v>12459314</v>
      </c>
      <c r="AD38" s="176">
        <v>0</v>
      </c>
      <c r="AE38" s="135">
        <v>44544</v>
      </c>
      <c r="AF38" s="135">
        <v>44544</v>
      </c>
      <c r="AG38" s="135">
        <v>44606</v>
      </c>
      <c r="AH38" s="136">
        <v>90</v>
      </c>
      <c r="AI38" s="136">
        <v>0</v>
      </c>
      <c r="AJ38" s="137">
        <v>0</v>
      </c>
      <c r="AK38" s="138"/>
      <c r="AL38" s="136"/>
      <c r="AM38" s="158"/>
      <c r="AN38" s="164"/>
      <c r="AO38" s="139"/>
      <c r="AP38" s="157" t="s">
        <v>1894</v>
      </c>
      <c r="AQ38" s="139"/>
      <c r="AR38" s="139"/>
      <c r="AS38" s="140">
        <f t="shared" si="1"/>
        <v>0</v>
      </c>
      <c r="AT38" s="35"/>
      <c r="AU38" s="35"/>
      <c r="AV38" s="35"/>
      <c r="AW38" s="35"/>
      <c r="AX38" s="35"/>
      <c r="AY38" s="35"/>
    </row>
    <row r="39" spans="1:51" s="141" customFormat="1" ht="27.75" customHeight="1">
      <c r="A39" s="120">
        <v>424</v>
      </c>
      <c r="B39" s="120">
        <v>2020</v>
      </c>
      <c r="C39" s="120" t="s">
        <v>2059</v>
      </c>
      <c r="D39" s="121" t="s">
        <v>2079</v>
      </c>
      <c r="E39" s="122" t="s">
        <v>52</v>
      </c>
      <c r="F39" s="123" t="s">
        <v>53</v>
      </c>
      <c r="G39" s="124" t="s">
        <v>62</v>
      </c>
      <c r="H39" s="125" t="s">
        <v>2018</v>
      </c>
      <c r="I39" s="126" t="s">
        <v>49</v>
      </c>
      <c r="J39" s="142" t="s">
        <v>223</v>
      </c>
      <c r="K39" s="127">
        <v>49</v>
      </c>
      <c r="L39" s="128" t="s">
        <v>202</v>
      </c>
      <c r="M39" s="128" t="str">
        <f>IF(ISERROR(VLOOKUP(K39,#REF!,3,FALSE))," ",VLOOKUP(K39,#REF!,3,FALSE))</f>
        <v> </v>
      </c>
      <c r="N39" s="159">
        <v>1621</v>
      </c>
      <c r="O39" s="159">
        <v>0</v>
      </c>
      <c r="P39" s="129">
        <v>830031296</v>
      </c>
      <c r="Q39" s="130" t="s">
        <v>2035</v>
      </c>
      <c r="R39" s="129" t="s">
        <v>296</v>
      </c>
      <c r="S39" s="129"/>
      <c r="T39" s="129"/>
      <c r="U39" s="129"/>
      <c r="V39" s="129"/>
      <c r="W39" s="129"/>
      <c r="X39" s="131"/>
      <c r="Y39" s="132">
        <v>12945298</v>
      </c>
      <c r="Z39" s="133"/>
      <c r="AA39" s="134">
        <v>0</v>
      </c>
      <c r="AB39" s="132">
        <v>0</v>
      </c>
      <c r="AC39" s="176">
        <f t="shared" si="0"/>
        <v>12945298</v>
      </c>
      <c r="AD39" s="176">
        <v>12945298</v>
      </c>
      <c r="AE39" s="135">
        <v>44210</v>
      </c>
      <c r="AF39" s="135">
        <v>44210</v>
      </c>
      <c r="AG39" s="135">
        <v>44210</v>
      </c>
      <c r="AH39" s="136"/>
      <c r="AI39" s="136"/>
      <c r="AJ39" s="137"/>
      <c r="AK39" s="138"/>
      <c r="AL39" s="136"/>
      <c r="AM39" s="158"/>
      <c r="AN39" s="164"/>
      <c r="AO39" s="139"/>
      <c r="AP39" s="157"/>
      <c r="AQ39" s="139" t="s">
        <v>1894</v>
      </c>
      <c r="AR39" s="139"/>
      <c r="AS39" s="140">
        <f t="shared" si="1"/>
        <v>1</v>
      </c>
      <c r="AT39" s="35"/>
      <c r="AU39" s="35"/>
      <c r="AV39" s="35"/>
      <c r="AW39" s="35"/>
      <c r="AX39" s="35"/>
      <c r="AY39" s="35"/>
    </row>
    <row r="40" spans="1:51" s="141" customFormat="1" ht="27.75" customHeight="1">
      <c r="A40" s="120">
        <v>332</v>
      </c>
      <c r="B40" s="120">
        <v>2021</v>
      </c>
      <c r="C40" s="120" t="s">
        <v>635</v>
      </c>
      <c r="D40" s="121" t="s">
        <v>1015</v>
      </c>
      <c r="E40" s="122" t="s">
        <v>54</v>
      </c>
      <c r="F40" s="123" t="s">
        <v>27</v>
      </c>
      <c r="G40" s="124" t="s">
        <v>75</v>
      </c>
      <c r="H40" s="125" t="s">
        <v>1404</v>
      </c>
      <c r="I40" s="126" t="s">
        <v>49</v>
      </c>
      <c r="J40" s="142" t="s">
        <v>223</v>
      </c>
      <c r="K40" s="127">
        <v>49</v>
      </c>
      <c r="L40" s="128" t="s">
        <v>202</v>
      </c>
      <c r="M40" s="128" t="str">
        <f>IF(ISERROR(VLOOKUP(K40,#REF!,3,FALSE))," ",VLOOKUP(K40,#REF!,3,FALSE))</f>
        <v> </v>
      </c>
      <c r="N40" s="159">
        <v>1621</v>
      </c>
      <c r="O40" s="159">
        <v>0</v>
      </c>
      <c r="P40" s="129">
        <v>79714426</v>
      </c>
      <c r="Q40" s="130" t="s">
        <v>1804</v>
      </c>
      <c r="R40" s="129" t="s">
        <v>295</v>
      </c>
      <c r="S40" s="129"/>
      <c r="T40" s="129"/>
      <c r="U40" s="129"/>
      <c r="V40" s="129"/>
      <c r="W40" s="129"/>
      <c r="X40" s="131"/>
      <c r="Y40" s="132">
        <v>11500000</v>
      </c>
      <c r="Z40" s="133"/>
      <c r="AA40" s="134">
        <v>1</v>
      </c>
      <c r="AB40" s="132">
        <v>2453333</v>
      </c>
      <c r="AC40" s="176">
        <f t="shared" si="0"/>
        <v>13953333</v>
      </c>
      <c r="AD40" s="176">
        <v>11270000</v>
      </c>
      <c r="AE40" s="135">
        <v>44375</v>
      </c>
      <c r="AF40" s="135">
        <v>44376</v>
      </c>
      <c r="AG40" s="135">
        <v>44566</v>
      </c>
      <c r="AH40" s="136">
        <v>150</v>
      </c>
      <c r="AI40" s="136">
        <v>1</v>
      </c>
      <c r="AJ40" s="137">
        <v>32</v>
      </c>
      <c r="AK40" s="138"/>
      <c r="AL40" s="136"/>
      <c r="AM40" s="158"/>
      <c r="AN40" s="164"/>
      <c r="AO40" s="139"/>
      <c r="AP40" s="139"/>
      <c r="AQ40" s="157" t="s">
        <v>1894</v>
      </c>
      <c r="AR40" s="139"/>
      <c r="AS40" s="140">
        <f t="shared" si="1"/>
        <v>0.8076923269873943</v>
      </c>
      <c r="AT40" s="35"/>
      <c r="AU40" s="35"/>
      <c r="AV40" s="35"/>
      <c r="AW40" s="35"/>
      <c r="AX40" s="35"/>
      <c r="AY40" s="35"/>
    </row>
    <row r="41" spans="1:51" s="141" customFormat="1" ht="27.75" customHeight="1">
      <c r="A41" s="120">
        <v>349</v>
      </c>
      <c r="B41" s="120">
        <v>2021</v>
      </c>
      <c r="C41" s="120" t="s">
        <v>646</v>
      </c>
      <c r="D41" s="121" t="s">
        <v>1026</v>
      </c>
      <c r="E41" s="122" t="s">
        <v>54</v>
      </c>
      <c r="F41" s="123" t="s">
        <v>27</v>
      </c>
      <c r="G41" s="124" t="s">
        <v>75</v>
      </c>
      <c r="H41" s="125" t="s">
        <v>1415</v>
      </c>
      <c r="I41" s="126" t="s">
        <v>49</v>
      </c>
      <c r="J41" s="142" t="s">
        <v>223</v>
      </c>
      <c r="K41" s="127">
        <v>49</v>
      </c>
      <c r="L41" s="128" t="s">
        <v>202</v>
      </c>
      <c r="M41" s="128" t="str">
        <f>IF(ISERROR(VLOOKUP(K41,#REF!,3,FALSE))," ",VLOOKUP(K41,#REF!,3,FALSE))</f>
        <v> </v>
      </c>
      <c r="N41" s="159">
        <v>1621</v>
      </c>
      <c r="O41" s="159">
        <v>0</v>
      </c>
      <c r="P41" s="129">
        <v>5933603</v>
      </c>
      <c r="Q41" s="130" t="s">
        <v>1814</v>
      </c>
      <c r="R41" s="129" t="s">
        <v>295</v>
      </c>
      <c r="S41" s="129"/>
      <c r="T41" s="129"/>
      <c r="U41" s="129"/>
      <c r="V41" s="129"/>
      <c r="W41" s="129"/>
      <c r="X41" s="131"/>
      <c r="Y41" s="132">
        <v>11500000</v>
      </c>
      <c r="Z41" s="133"/>
      <c r="AA41" s="134">
        <v>1</v>
      </c>
      <c r="AB41" s="132">
        <v>2453333</v>
      </c>
      <c r="AC41" s="176">
        <f t="shared" si="0"/>
        <v>13953333</v>
      </c>
      <c r="AD41" s="176">
        <v>11653333</v>
      </c>
      <c r="AE41" s="135">
        <v>44375</v>
      </c>
      <c r="AF41" s="135">
        <v>44376</v>
      </c>
      <c r="AG41" s="135">
        <v>44561</v>
      </c>
      <c r="AH41" s="136">
        <v>150</v>
      </c>
      <c r="AI41" s="136">
        <v>1</v>
      </c>
      <c r="AJ41" s="137">
        <v>33</v>
      </c>
      <c r="AK41" s="138"/>
      <c r="AL41" s="136"/>
      <c r="AM41" s="158"/>
      <c r="AN41" s="164"/>
      <c r="AO41" s="139"/>
      <c r="AP41" s="139"/>
      <c r="AQ41" s="157" t="s">
        <v>1894</v>
      </c>
      <c r="AR41" s="139"/>
      <c r="AS41" s="140">
        <f t="shared" si="1"/>
        <v>0.8351648312270624</v>
      </c>
      <c r="AT41" s="35"/>
      <c r="AU41" s="35"/>
      <c r="AV41" s="35"/>
      <c r="AW41" s="35"/>
      <c r="AX41" s="35"/>
      <c r="AY41" s="35"/>
    </row>
    <row r="42" spans="1:51" s="141" customFormat="1" ht="27.75" customHeight="1">
      <c r="A42" s="120">
        <v>358</v>
      </c>
      <c r="B42" s="120">
        <v>2021</v>
      </c>
      <c r="C42" s="120" t="s">
        <v>649</v>
      </c>
      <c r="D42" s="121" t="s">
        <v>1029</v>
      </c>
      <c r="E42" s="122" t="s">
        <v>54</v>
      </c>
      <c r="F42" s="123" t="s">
        <v>27</v>
      </c>
      <c r="G42" s="124" t="s">
        <v>75</v>
      </c>
      <c r="H42" s="125" t="s">
        <v>1418</v>
      </c>
      <c r="I42" s="126" t="s">
        <v>49</v>
      </c>
      <c r="J42" s="142" t="s">
        <v>223</v>
      </c>
      <c r="K42" s="127">
        <v>1</v>
      </c>
      <c r="L42" s="128" t="s">
        <v>1480</v>
      </c>
      <c r="M42" s="128" t="str">
        <f>IF(ISERROR(VLOOKUP(K42,#REF!,3,FALSE))," ",VLOOKUP(K42,#REF!,3,FALSE))</f>
        <v> </v>
      </c>
      <c r="N42" s="159">
        <v>1584</v>
      </c>
      <c r="O42" s="159">
        <v>0</v>
      </c>
      <c r="P42" s="129">
        <v>1007161676</v>
      </c>
      <c r="Q42" s="130" t="s">
        <v>1817</v>
      </c>
      <c r="R42" s="129" t="s">
        <v>295</v>
      </c>
      <c r="S42" s="129"/>
      <c r="T42" s="129"/>
      <c r="U42" s="129"/>
      <c r="V42" s="129"/>
      <c r="W42" s="129"/>
      <c r="X42" s="131"/>
      <c r="Y42" s="132">
        <v>15000000</v>
      </c>
      <c r="Z42" s="133"/>
      <c r="AA42" s="134">
        <v>0</v>
      </c>
      <c r="AB42" s="132">
        <v>0</v>
      </c>
      <c r="AC42" s="176">
        <f t="shared" si="0"/>
        <v>15000000</v>
      </c>
      <c r="AD42" s="176">
        <v>10100000</v>
      </c>
      <c r="AE42" s="135">
        <v>44427</v>
      </c>
      <c r="AF42" s="135">
        <v>44428</v>
      </c>
      <c r="AG42" s="135">
        <v>44580</v>
      </c>
      <c r="AH42" s="136">
        <v>150</v>
      </c>
      <c r="AI42" s="136">
        <v>0</v>
      </c>
      <c r="AJ42" s="137">
        <v>0</v>
      </c>
      <c r="AK42" s="138"/>
      <c r="AL42" s="136"/>
      <c r="AM42" s="158"/>
      <c r="AN42" s="164"/>
      <c r="AO42" s="139"/>
      <c r="AP42" s="139"/>
      <c r="AQ42" s="157" t="s">
        <v>1894</v>
      </c>
      <c r="AR42" s="139"/>
      <c r="AS42" s="140">
        <f t="shared" si="1"/>
        <v>0.6733333333333333</v>
      </c>
      <c r="AT42" s="35"/>
      <c r="AU42" s="35"/>
      <c r="AV42" s="35"/>
      <c r="AW42" s="35"/>
      <c r="AX42" s="35"/>
      <c r="AY42" s="35"/>
    </row>
    <row r="43" spans="1:51" s="141" customFormat="1" ht="27.75" customHeight="1">
      <c r="A43" s="120">
        <v>361</v>
      </c>
      <c r="B43" s="120">
        <v>2021</v>
      </c>
      <c r="C43" s="120" t="s">
        <v>652</v>
      </c>
      <c r="D43" s="121" t="s">
        <v>1032</v>
      </c>
      <c r="E43" s="122" t="s">
        <v>54</v>
      </c>
      <c r="F43" s="123" t="s">
        <v>27</v>
      </c>
      <c r="G43" s="124" t="s">
        <v>75</v>
      </c>
      <c r="H43" s="125" t="s">
        <v>1421</v>
      </c>
      <c r="I43" s="126" t="s">
        <v>49</v>
      </c>
      <c r="J43" s="142" t="s">
        <v>223</v>
      </c>
      <c r="K43" s="127">
        <v>49</v>
      </c>
      <c r="L43" s="128" t="s">
        <v>202</v>
      </c>
      <c r="M43" s="128" t="str">
        <f>IF(ISERROR(VLOOKUP(K43,#REF!,3,FALSE))," ",VLOOKUP(K43,#REF!,3,FALSE))</f>
        <v> </v>
      </c>
      <c r="N43" s="159">
        <v>1621</v>
      </c>
      <c r="O43" s="159">
        <v>0</v>
      </c>
      <c r="P43" s="129">
        <v>1012436195</v>
      </c>
      <c r="Q43" s="130" t="s">
        <v>1820</v>
      </c>
      <c r="R43" s="129" t="s">
        <v>295</v>
      </c>
      <c r="S43" s="129"/>
      <c r="T43" s="129"/>
      <c r="U43" s="129"/>
      <c r="V43" s="129"/>
      <c r="W43" s="129"/>
      <c r="X43" s="131"/>
      <c r="Y43" s="132">
        <v>15000000</v>
      </c>
      <c r="Z43" s="133"/>
      <c r="AA43" s="134">
        <v>0</v>
      </c>
      <c r="AB43" s="132">
        <v>0</v>
      </c>
      <c r="AC43" s="176">
        <f t="shared" si="0"/>
        <v>15000000</v>
      </c>
      <c r="AD43" s="176">
        <v>10300000</v>
      </c>
      <c r="AE43" s="135">
        <v>44420</v>
      </c>
      <c r="AF43" s="135">
        <v>44426</v>
      </c>
      <c r="AG43" s="135">
        <v>44578</v>
      </c>
      <c r="AH43" s="136">
        <v>150</v>
      </c>
      <c r="AI43" s="136">
        <v>0</v>
      </c>
      <c r="AJ43" s="137">
        <v>0</v>
      </c>
      <c r="AK43" s="138"/>
      <c r="AL43" s="136"/>
      <c r="AM43" s="158"/>
      <c r="AN43" s="164"/>
      <c r="AO43" s="139"/>
      <c r="AP43" s="139"/>
      <c r="AQ43" s="157" t="s">
        <v>1894</v>
      </c>
      <c r="AR43" s="139"/>
      <c r="AS43" s="140">
        <f t="shared" si="1"/>
        <v>0.6866666666666666</v>
      </c>
      <c r="AT43" s="35"/>
      <c r="AU43" s="35"/>
      <c r="AV43" s="35"/>
      <c r="AW43" s="35"/>
      <c r="AX43" s="35"/>
      <c r="AY43" s="35"/>
    </row>
    <row r="44" spans="1:51" s="141" customFormat="1" ht="27.75" customHeight="1">
      <c r="A44" s="120">
        <v>328</v>
      </c>
      <c r="B44" s="120">
        <v>2021</v>
      </c>
      <c r="C44" s="120" t="s">
        <v>1874</v>
      </c>
      <c r="D44" s="121" t="s">
        <v>1875</v>
      </c>
      <c r="E44" s="122" t="s">
        <v>54</v>
      </c>
      <c r="F44" s="123" t="s">
        <v>27</v>
      </c>
      <c r="G44" s="124" t="s">
        <v>75</v>
      </c>
      <c r="H44" s="125" t="s">
        <v>1459</v>
      </c>
      <c r="I44" s="126" t="s">
        <v>49</v>
      </c>
      <c r="J44" s="142" t="s">
        <v>223</v>
      </c>
      <c r="K44" s="127">
        <v>57</v>
      </c>
      <c r="L44" s="128" t="s">
        <v>1488</v>
      </c>
      <c r="M44" s="128" t="str">
        <f>IF(ISERROR(VLOOKUP(K44,#REF!,3,FALSE))," ",VLOOKUP(K44,#REF!,3,FALSE))</f>
        <v> </v>
      </c>
      <c r="N44" s="159">
        <v>1623</v>
      </c>
      <c r="O44" s="159">
        <v>0</v>
      </c>
      <c r="P44" s="129">
        <v>1102841503</v>
      </c>
      <c r="Q44" s="130" t="s">
        <v>1855</v>
      </c>
      <c r="R44" s="129" t="s">
        <v>295</v>
      </c>
      <c r="S44" s="129"/>
      <c r="T44" s="129"/>
      <c r="U44" s="129"/>
      <c r="V44" s="129"/>
      <c r="W44" s="129"/>
      <c r="X44" s="131"/>
      <c r="Y44" s="132">
        <v>16100000</v>
      </c>
      <c r="Z44" s="133"/>
      <c r="AA44" s="134">
        <v>0</v>
      </c>
      <c r="AB44" s="132">
        <v>0</v>
      </c>
      <c r="AC44" s="176">
        <f t="shared" si="0"/>
        <v>16100000</v>
      </c>
      <c r="AD44" s="176">
        <v>13800000</v>
      </c>
      <c r="AE44" s="135">
        <v>44344</v>
      </c>
      <c r="AF44" s="135">
        <v>44348</v>
      </c>
      <c r="AG44" s="135">
        <v>44561</v>
      </c>
      <c r="AH44" s="136">
        <v>210</v>
      </c>
      <c r="AI44" s="136">
        <v>0</v>
      </c>
      <c r="AJ44" s="137">
        <v>0</v>
      </c>
      <c r="AK44" s="138"/>
      <c r="AL44" s="136"/>
      <c r="AM44" s="158"/>
      <c r="AN44" s="164"/>
      <c r="AO44" s="139"/>
      <c r="AP44" s="139"/>
      <c r="AQ44" s="157" t="s">
        <v>1894</v>
      </c>
      <c r="AR44" s="139"/>
      <c r="AS44" s="140">
        <f t="shared" si="1"/>
        <v>0.8571428571428571</v>
      </c>
      <c r="AT44" s="35"/>
      <c r="AU44" s="35"/>
      <c r="AV44" s="35"/>
      <c r="AW44" s="35"/>
      <c r="AX44" s="35"/>
      <c r="AY44" s="35"/>
    </row>
    <row r="45" spans="1:51" s="141" customFormat="1" ht="27.75" customHeight="1">
      <c r="A45" s="120">
        <v>250</v>
      </c>
      <c r="B45" s="120">
        <v>2021</v>
      </c>
      <c r="C45" s="120" t="s">
        <v>561</v>
      </c>
      <c r="D45" s="121" t="s">
        <v>941</v>
      </c>
      <c r="E45" s="122" t="s">
        <v>54</v>
      </c>
      <c r="F45" s="123" t="s">
        <v>27</v>
      </c>
      <c r="G45" s="124" t="s">
        <v>75</v>
      </c>
      <c r="H45" s="125" t="s">
        <v>1328</v>
      </c>
      <c r="I45" s="126" t="s">
        <v>49</v>
      </c>
      <c r="J45" s="142" t="s">
        <v>223</v>
      </c>
      <c r="K45" s="127">
        <v>49</v>
      </c>
      <c r="L45" s="128" t="s">
        <v>202</v>
      </c>
      <c r="M45" s="128" t="str">
        <f>IF(ISERROR(VLOOKUP(K45,#REF!,3,FALSE))," ",VLOOKUP(K45,#REF!,3,FALSE))</f>
        <v> </v>
      </c>
      <c r="N45" s="159">
        <v>1621</v>
      </c>
      <c r="O45" s="159">
        <v>0</v>
      </c>
      <c r="P45" s="129">
        <v>85472640</v>
      </c>
      <c r="Q45" s="130" t="s">
        <v>1732</v>
      </c>
      <c r="R45" s="129" t="s">
        <v>295</v>
      </c>
      <c r="S45" s="129"/>
      <c r="T45" s="129"/>
      <c r="U45" s="129"/>
      <c r="V45" s="129"/>
      <c r="W45" s="129"/>
      <c r="X45" s="131"/>
      <c r="Y45" s="132">
        <v>18000000</v>
      </c>
      <c r="Z45" s="133"/>
      <c r="AA45" s="134">
        <v>0</v>
      </c>
      <c r="AB45" s="132">
        <v>0</v>
      </c>
      <c r="AC45" s="176">
        <f t="shared" si="0"/>
        <v>18000000</v>
      </c>
      <c r="AD45" s="176">
        <v>17066667</v>
      </c>
      <c r="AE45" s="135">
        <v>44267</v>
      </c>
      <c r="AF45" s="135">
        <v>44271</v>
      </c>
      <c r="AG45" s="135">
        <v>44545</v>
      </c>
      <c r="AH45" s="136">
        <v>270</v>
      </c>
      <c r="AI45" s="136">
        <v>0</v>
      </c>
      <c r="AJ45" s="137">
        <v>0</v>
      </c>
      <c r="AK45" s="138"/>
      <c r="AL45" s="136"/>
      <c r="AM45" s="158"/>
      <c r="AN45" s="164"/>
      <c r="AO45" s="139"/>
      <c r="AP45" s="139"/>
      <c r="AQ45" s="157" t="s">
        <v>1894</v>
      </c>
      <c r="AR45" s="139"/>
      <c r="AS45" s="140">
        <f t="shared" si="1"/>
        <v>0.9481481666666667</v>
      </c>
      <c r="AT45" s="35"/>
      <c r="AU45" s="35"/>
      <c r="AV45" s="35"/>
      <c r="AW45" s="35"/>
      <c r="AX45" s="35"/>
      <c r="AY45" s="35"/>
    </row>
    <row r="46" spans="1:51" s="141" customFormat="1" ht="27.75" customHeight="1">
      <c r="A46" s="120">
        <v>162</v>
      </c>
      <c r="B46" s="120">
        <v>2021</v>
      </c>
      <c r="C46" s="120" t="s">
        <v>475</v>
      </c>
      <c r="D46" s="121" t="s">
        <v>855</v>
      </c>
      <c r="E46" s="122" t="s">
        <v>40</v>
      </c>
      <c r="F46" s="123" t="s">
        <v>53</v>
      </c>
      <c r="G46" s="124" t="s">
        <v>58</v>
      </c>
      <c r="H46" s="125" t="s">
        <v>1242</v>
      </c>
      <c r="I46" s="126" t="s">
        <v>48</v>
      </c>
      <c r="J46" s="142" t="s">
        <v>223</v>
      </c>
      <c r="K46" s="127"/>
      <c r="L46" s="128"/>
      <c r="M46" s="128" t="str">
        <f>IF(ISERROR(VLOOKUP(K46,#REF!,3,FALSE))," ",VLOOKUP(K46,#REF!,3,FALSE))</f>
        <v> </v>
      </c>
      <c r="N46" s="159" t="s">
        <v>1482</v>
      </c>
      <c r="O46" s="159">
        <v>13</v>
      </c>
      <c r="P46" s="129">
        <v>830073623</v>
      </c>
      <c r="Q46" s="130" t="s">
        <v>1646</v>
      </c>
      <c r="R46" s="129" t="s">
        <v>296</v>
      </c>
      <c r="S46" s="129"/>
      <c r="T46" s="129"/>
      <c r="U46" s="129"/>
      <c r="V46" s="129"/>
      <c r="W46" s="129"/>
      <c r="X46" s="131"/>
      <c r="Y46" s="132">
        <v>60000</v>
      </c>
      <c r="Z46" s="133"/>
      <c r="AA46" s="134">
        <v>0</v>
      </c>
      <c r="AB46" s="132">
        <v>0</v>
      </c>
      <c r="AC46" s="176">
        <f aca="true" t="shared" si="2" ref="AC46:AC77">+Y46+Z46+AB46</f>
        <v>60000</v>
      </c>
      <c r="AD46" s="176">
        <v>0</v>
      </c>
      <c r="AE46" s="135">
        <v>44298</v>
      </c>
      <c r="AF46" s="135">
        <v>44299</v>
      </c>
      <c r="AG46" s="135">
        <v>44620</v>
      </c>
      <c r="AH46" s="136">
        <v>240</v>
      </c>
      <c r="AI46" s="136">
        <v>1</v>
      </c>
      <c r="AJ46" s="137">
        <v>11</v>
      </c>
      <c r="AK46" s="138"/>
      <c r="AL46" s="136"/>
      <c r="AM46" s="158"/>
      <c r="AN46" s="164"/>
      <c r="AO46" s="139"/>
      <c r="AP46" s="157" t="s">
        <v>1894</v>
      </c>
      <c r="AQ46" s="139"/>
      <c r="AR46" s="139"/>
      <c r="AS46" s="140">
        <f t="shared" si="1"/>
        <v>0</v>
      </c>
      <c r="AT46" s="35"/>
      <c r="AU46" s="35"/>
      <c r="AV46" s="35"/>
      <c r="AW46" s="35"/>
      <c r="AX46" s="35"/>
      <c r="AY46" s="35"/>
    </row>
    <row r="47" spans="1:51" s="141" customFormat="1" ht="27.75" customHeight="1">
      <c r="A47" s="120">
        <v>272</v>
      </c>
      <c r="B47" s="120">
        <v>2021</v>
      </c>
      <c r="C47" s="120" t="s">
        <v>583</v>
      </c>
      <c r="D47" s="121" t="s">
        <v>963</v>
      </c>
      <c r="E47" s="122" t="s">
        <v>54</v>
      </c>
      <c r="F47" s="123" t="s">
        <v>27</v>
      </c>
      <c r="G47" s="124" t="s">
        <v>75</v>
      </c>
      <c r="H47" s="125" t="s">
        <v>1350</v>
      </c>
      <c r="I47" s="126" t="s">
        <v>49</v>
      </c>
      <c r="J47" s="142" t="s">
        <v>223</v>
      </c>
      <c r="K47" s="127">
        <v>43</v>
      </c>
      <c r="L47" s="128" t="s">
        <v>193</v>
      </c>
      <c r="M47" s="128" t="str">
        <f>IF(ISERROR(VLOOKUP(K47,#REF!,3,FALSE))," ",VLOOKUP(K47,#REF!,3,FALSE))</f>
        <v> </v>
      </c>
      <c r="N47" s="159">
        <v>1617</v>
      </c>
      <c r="O47" s="159">
        <v>0</v>
      </c>
      <c r="P47" s="129">
        <v>1014216852</v>
      </c>
      <c r="Q47" s="130" t="s">
        <v>1754</v>
      </c>
      <c r="R47" s="129" t="s">
        <v>295</v>
      </c>
      <c r="S47" s="129"/>
      <c r="T47" s="129"/>
      <c r="U47" s="129"/>
      <c r="V47" s="129"/>
      <c r="W47" s="129"/>
      <c r="X47" s="131"/>
      <c r="Y47" s="132">
        <v>18000000</v>
      </c>
      <c r="Z47" s="133"/>
      <c r="AA47" s="134">
        <v>0</v>
      </c>
      <c r="AB47" s="132">
        <v>0</v>
      </c>
      <c r="AC47" s="176">
        <f t="shared" si="2"/>
        <v>18000000</v>
      </c>
      <c r="AD47" s="176">
        <v>16133333</v>
      </c>
      <c r="AE47" s="135">
        <v>44280</v>
      </c>
      <c r="AF47" s="135">
        <v>44284</v>
      </c>
      <c r="AG47" s="135">
        <v>44558</v>
      </c>
      <c r="AH47" s="136">
        <v>270</v>
      </c>
      <c r="AI47" s="136">
        <v>0</v>
      </c>
      <c r="AJ47" s="137">
        <v>0</v>
      </c>
      <c r="AK47" s="138"/>
      <c r="AL47" s="136"/>
      <c r="AM47" s="158"/>
      <c r="AN47" s="164"/>
      <c r="AO47" s="139"/>
      <c r="AP47" s="139"/>
      <c r="AQ47" s="157" t="s">
        <v>1894</v>
      </c>
      <c r="AR47" s="139"/>
      <c r="AS47" s="140">
        <f t="shared" si="1"/>
        <v>0.8962962777777778</v>
      </c>
      <c r="AT47" s="35"/>
      <c r="AU47" s="35"/>
      <c r="AV47" s="35"/>
      <c r="AW47" s="35"/>
      <c r="AX47" s="35"/>
      <c r="AY47" s="35"/>
    </row>
    <row r="48" spans="1:51" s="141" customFormat="1" ht="27.75" customHeight="1">
      <c r="A48" s="120">
        <v>273</v>
      </c>
      <c r="B48" s="120">
        <v>2021</v>
      </c>
      <c r="C48" s="120" t="s">
        <v>584</v>
      </c>
      <c r="D48" s="121" t="s">
        <v>964</v>
      </c>
      <c r="E48" s="122" t="s">
        <v>54</v>
      </c>
      <c r="F48" s="123" t="s">
        <v>27</v>
      </c>
      <c r="G48" s="124" t="s">
        <v>75</v>
      </c>
      <c r="H48" s="125" t="s">
        <v>1351</v>
      </c>
      <c r="I48" s="126" t="s">
        <v>49</v>
      </c>
      <c r="J48" s="142" t="s">
        <v>223</v>
      </c>
      <c r="K48" s="127">
        <v>43</v>
      </c>
      <c r="L48" s="128" t="s">
        <v>193</v>
      </c>
      <c r="M48" s="128" t="str">
        <f>IF(ISERROR(VLOOKUP(K48,#REF!,3,FALSE))," ",VLOOKUP(K48,#REF!,3,FALSE))</f>
        <v> </v>
      </c>
      <c r="N48" s="159">
        <v>1617</v>
      </c>
      <c r="O48" s="159">
        <v>0</v>
      </c>
      <c r="P48" s="129">
        <v>1013610594</v>
      </c>
      <c r="Q48" s="130" t="s">
        <v>1755</v>
      </c>
      <c r="R48" s="129" t="s">
        <v>295</v>
      </c>
      <c r="S48" s="129"/>
      <c r="T48" s="129"/>
      <c r="U48" s="129"/>
      <c r="V48" s="129"/>
      <c r="W48" s="129"/>
      <c r="X48" s="131"/>
      <c r="Y48" s="132">
        <v>18000000</v>
      </c>
      <c r="Z48" s="133"/>
      <c r="AA48" s="134">
        <v>0</v>
      </c>
      <c r="AB48" s="132">
        <v>0</v>
      </c>
      <c r="AC48" s="176">
        <f t="shared" si="2"/>
        <v>18000000</v>
      </c>
      <c r="AD48" s="176">
        <v>16066667</v>
      </c>
      <c r="AE48" s="135">
        <v>44281</v>
      </c>
      <c r="AF48" s="135">
        <v>44285</v>
      </c>
      <c r="AG48" s="135">
        <v>44559</v>
      </c>
      <c r="AH48" s="136">
        <v>270</v>
      </c>
      <c r="AI48" s="136">
        <v>0</v>
      </c>
      <c r="AJ48" s="137">
        <v>0</v>
      </c>
      <c r="AK48" s="138"/>
      <c r="AL48" s="136"/>
      <c r="AM48" s="158"/>
      <c r="AN48" s="164"/>
      <c r="AO48" s="139"/>
      <c r="AP48" s="139"/>
      <c r="AQ48" s="157" t="s">
        <v>1894</v>
      </c>
      <c r="AR48" s="139"/>
      <c r="AS48" s="140">
        <f t="shared" si="1"/>
        <v>0.8925926111111111</v>
      </c>
      <c r="AT48" s="35"/>
      <c r="AU48" s="35"/>
      <c r="AV48" s="35"/>
      <c r="AW48" s="35"/>
      <c r="AX48" s="35"/>
      <c r="AY48" s="35"/>
    </row>
    <row r="49" spans="1:51" s="141" customFormat="1" ht="27.75" customHeight="1">
      <c r="A49" s="120">
        <v>274</v>
      </c>
      <c r="B49" s="120">
        <v>2021</v>
      </c>
      <c r="C49" s="120" t="s">
        <v>585</v>
      </c>
      <c r="D49" s="121" t="s">
        <v>965</v>
      </c>
      <c r="E49" s="122" t="s">
        <v>54</v>
      </c>
      <c r="F49" s="123" t="s">
        <v>27</v>
      </c>
      <c r="G49" s="124" t="s">
        <v>75</v>
      </c>
      <c r="H49" s="125" t="s">
        <v>1352</v>
      </c>
      <c r="I49" s="126" t="s">
        <v>49</v>
      </c>
      <c r="J49" s="142" t="s">
        <v>223</v>
      </c>
      <c r="K49" s="127">
        <v>43</v>
      </c>
      <c r="L49" s="128" t="s">
        <v>193</v>
      </c>
      <c r="M49" s="128" t="str">
        <f>IF(ISERROR(VLOOKUP(K49,#REF!,3,FALSE))," ",VLOOKUP(K49,#REF!,3,FALSE))</f>
        <v> </v>
      </c>
      <c r="N49" s="159">
        <v>1617</v>
      </c>
      <c r="O49" s="159">
        <v>0</v>
      </c>
      <c r="P49" s="129">
        <v>1024513449</v>
      </c>
      <c r="Q49" s="130" t="s">
        <v>1756</v>
      </c>
      <c r="R49" s="129" t="s">
        <v>295</v>
      </c>
      <c r="S49" s="129"/>
      <c r="T49" s="129"/>
      <c r="U49" s="129"/>
      <c r="V49" s="129"/>
      <c r="W49" s="129"/>
      <c r="X49" s="131"/>
      <c r="Y49" s="132">
        <v>18000000</v>
      </c>
      <c r="Z49" s="133"/>
      <c r="AA49" s="134">
        <v>0</v>
      </c>
      <c r="AB49" s="132">
        <v>0</v>
      </c>
      <c r="AC49" s="176">
        <f t="shared" si="2"/>
        <v>18000000</v>
      </c>
      <c r="AD49" s="176">
        <v>16133333</v>
      </c>
      <c r="AE49" s="135">
        <v>44279</v>
      </c>
      <c r="AF49" s="135">
        <v>44284</v>
      </c>
      <c r="AG49" s="135">
        <v>44558</v>
      </c>
      <c r="AH49" s="136">
        <v>270</v>
      </c>
      <c r="AI49" s="136">
        <v>0</v>
      </c>
      <c r="AJ49" s="137">
        <v>0</v>
      </c>
      <c r="AK49" s="138"/>
      <c r="AL49" s="136"/>
      <c r="AM49" s="158"/>
      <c r="AN49" s="164"/>
      <c r="AO49" s="139"/>
      <c r="AP49" s="139"/>
      <c r="AQ49" s="157" t="s">
        <v>1894</v>
      </c>
      <c r="AR49" s="139"/>
      <c r="AS49" s="140">
        <f t="shared" si="1"/>
        <v>0.8962962777777778</v>
      </c>
      <c r="AT49" s="35"/>
      <c r="AU49" s="35"/>
      <c r="AV49" s="35"/>
      <c r="AW49" s="35"/>
      <c r="AX49" s="35"/>
      <c r="AY49" s="35"/>
    </row>
    <row r="50" spans="1:51" s="141" customFormat="1" ht="27.75" customHeight="1">
      <c r="A50" s="120">
        <v>281</v>
      </c>
      <c r="B50" s="120">
        <v>2021</v>
      </c>
      <c r="C50" s="120" t="s">
        <v>591</v>
      </c>
      <c r="D50" s="121" t="s">
        <v>971</v>
      </c>
      <c r="E50" s="122" t="s">
        <v>54</v>
      </c>
      <c r="F50" s="123" t="s">
        <v>27</v>
      </c>
      <c r="G50" s="124" t="s">
        <v>75</v>
      </c>
      <c r="H50" s="125" t="s">
        <v>1358</v>
      </c>
      <c r="I50" s="126" t="s">
        <v>49</v>
      </c>
      <c r="J50" s="142" t="s">
        <v>223</v>
      </c>
      <c r="K50" s="127">
        <v>43</v>
      </c>
      <c r="L50" s="128" t="s">
        <v>193</v>
      </c>
      <c r="M50" s="128" t="str">
        <f>IF(ISERROR(VLOOKUP(K50,#REF!,3,FALSE))," ",VLOOKUP(K50,#REF!,3,FALSE))</f>
        <v> </v>
      </c>
      <c r="N50" s="159">
        <v>1617</v>
      </c>
      <c r="O50" s="159">
        <v>0</v>
      </c>
      <c r="P50" s="129">
        <v>1000805558</v>
      </c>
      <c r="Q50" s="130" t="s">
        <v>1762</v>
      </c>
      <c r="R50" s="129" t="s">
        <v>295</v>
      </c>
      <c r="S50" s="129"/>
      <c r="T50" s="129"/>
      <c r="U50" s="129"/>
      <c r="V50" s="129"/>
      <c r="W50" s="129"/>
      <c r="X50" s="131"/>
      <c r="Y50" s="132">
        <v>18000000</v>
      </c>
      <c r="Z50" s="133"/>
      <c r="AA50" s="134">
        <v>0</v>
      </c>
      <c r="AB50" s="132">
        <v>0</v>
      </c>
      <c r="AC50" s="176">
        <f t="shared" si="2"/>
        <v>18000000</v>
      </c>
      <c r="AD50" s="176">
        <v>15666667</v>
      </c>
      <c r="AE50" s="135">
        <v>44281</v>
      </c>
      <c r="AF50" s="135">
        <v>44292</v>
      </c>
      <c r="AG50" s="135">
        <v>44566</v>
      </c>
      <c r="AH50" s="136">
        <v>270</v>
      </c>
      <c r="AI50" s="136">
        <v>0</v>
      </c>
      <c r="AJ50" s="137">
        <v>0</v>
      </c>
      <c r="AK50" s="138"/>
      <c r="AL50" s="136"/>
      <c r="AM50" s="158"/>
      <c r="AN50" s="164"/>
      <c r="AO50" s="139"/>
      <c r="AP50" s="139"/>
      <c r="AQ50" s="157" t="s">
        <v>1894</v>
      </c>
      <c r="AR50" s="139"/>
      <c r="AS50" s="140">
        <f t="shared" si="1"/>
        <v>0.8703703888888888</v>
      </c>
      <c r="AT50" s="35"/>
      <c r="AU50" s="35"/>
      <c r="AV50" s="35"/>
      <c r="AW50" s="35"/>
      <c r="AX50" s="35"/>
      <c r="AY50" s="35"/>
    </row>
    <row r="51" spans="1:51" s="141" customFormat="1" ht="27.75" customHeight="1">
      <c r="A51" s="120">
        <v>299</v>
      </c>
      <c r="B51" s="120">
        <v>2021</v>
      </c>
      <c r="C51" s="120" t="s">
        <v>609</v>
      </c>
      <c r="D51" s="121" t="s">
        <v>989</v>
      </c>
      <c r="E51" s="122" t="s">
        <v>54</v>
      </c>
      <c r="F51" s="123" t="s">
        <v>27</v>
      </c>
      <c r="G51" s="124" t="s">
        <v>75</v>
      </c>
      <c r="H51" s="125" t="s">
        <v>1377</v>
      </c>
      <c r="I51" s="126" t="s">
        <v>49</v>
      </c>
      <c r="J51" s="142" t="s">
        <v>223</v>
      </c>
      <c r="K51" s="127">
        <v>43</v>
      </c>
      <c r="L51" s="128" t="s">
        <v>193</v>
      </c>
      <c r="M51" s="128" t="str">
        <f>IF(ISERROR(VLOOKUP(K51,#REF!,3,FALSE))," ",VLOOKUP(K51,#REF!,3,FALSE))</f>
        <v> </v>
      </c>
      <c r="N51" s="159">
        <v>1617</v>
      </c>
      <c r="O51" s="159">
        <v>0</v>
      </c>
      <c r="P51" s="129">
        <v>19322681</v>
      </c>
      <c r="Q51" s="130" t="s">
        <v>1780</v>
      </c>
      <c r="R51" s="129" t="s">
        <v>295</v>
      </c>
      <c r="S51" s="129"/>
      <c r="T51" s="129"/>
      <c r="U51" s="129"/>
      <c r="V51" s="129"/>
      <c r="W51" s="129"/>
      <c r="X51" s="131"/>
      <c r="Y51" s="132">
        <v>18000000</v>
      </c>
      <c r="Z51" s="133"/>
      <c r="AA51" s="134">
        <v>0</v>
      </c>
      <c r="AB51" s="132">
        <v>0</v>
      </c>
      <c r="AC51" s="176">
        <f t="shared" si="2"/>
        <v>18000000</v>
      </c>
      <c r="AD51" s="176">
        <v>15600000</v>
      </c>
      <c r="AE51" s="135">
        <v>44284</v>
      </c>
      <c r="AF51" s="135">
        <v>44293</v>
      </c>
      <c r="AG51" s="135">
        <v>44567</v>
      </c>
      <c r="AH51" s="136">
        <v>270</v>
      </c>
      <c r="AI51" s="136">
        <v>0</v>
      </c>
      <c r="AJ51" s="137">
        <v>0</v>
      </c>
      <c r="AK51" s="138"/>
      <c r="AL51" s="136"/>
      <c r="AM51" s="158"/>
      <c r="AN51" s="164"/>
      <c r="AO51" s="139"/>
      <c r="AP51" s="139"/>
      <c r="AQ51" s="157" t="s">
        <v>1894</v>
      </c>
      <c r="AR51" s="139"/>
      <c r="AS51" s="140">
        <f t="shared" si="1"/>
        <v>0.8666666666666667</v>
      </c>
      <c r="AT51" s="35"/>
      <c r="AU51" s="35"/>
      <c r="AV51" s="35"/>
      <c r="AW51" s="35"/>
      <c r="AX51" s="35"/>
      <c r="AY51" s="35"/>
    </row>
    <row r="52" spans="1:51" s="141" customFormat="1" ht="27.75" customHeight="1">
      <c r="A52" s="120">
        <v>302</v>
      </c>
      <c r="B52" s="120">
        <v>2021</v>
      </c>
      <c r="C52" s="120" t="s">
        <v>612</v>
      </c>
      <c r="D52" s="121" t="s">
        <v>992</v>
      </c>
      <c r="E52" s="122" t="s">
        <v>54</v>
      </c>
      <c r="F52" s="123" t="s">
        <v>27</v>
      </c>
      <c r="G52" s="124" t="s">
        <v>75</v>
      </c>
      <c r="H52" s="125" t="s">
        <v>1380</v>
      </c>
      <c r="I52" s="126" t="s">
        <v>49</v>
      </c>
      <c r="J52" s="142" t="s">
        <v>223</v>
      </c>
      <c r="K52" s="127">
        <v>49</v>
      </c>
      <c r="L52" s="128" t="s">
        <v>202</v>
      </c>
      <c r="M52" s="128" t="str">
        <f>IF(ISERROR(VLOOKUP(K52,#REF!,3,FALSE))," ",VLOOKUP(K52,#REF!,3,FALSE))</f>
        <v> </v>
      </c>
      <c r="N52" s="159">
        <v>1621</v>
      </c>
      <c r="O52" s="159">
        <v>0</v>
      </c>
      <c r="P52" s="129">
        <v>1014186810</v>
      </c>
      <c r="Q52" s="130" t="s">
        <v>1783</v>
      </c>
      <c r="R52" s="129" t="s">
        <v>295</v>
      </c>
      <c r="S52" s="129"/>
      <c r="T52" s="129"/>
      <c r="U52" s="129"/>
      <c r="V52" s="129"/>
      <c r="W52" s="129"/>
      <c r="X52" s="131"/>
      <c r="Y52" s="132">
        <v>18000000</v>
      </c>
      <c r="Z52" s="133"/>
      <c r="AA52" s="134">
        <v>0</v>
      </c>
      <c r="AB52" s="132">
        <v>0</v>
      </c>
      <c r="AC52" s="176">
        <f t="shared" si="2"/>
        <v>18000000</v>
      </c>
      <c r="AD52" s="176">
        <v>15666667</v>
      </c>
      <c r="AE52" s="135">
        <v>44284</v>
      </c>
      <c r="AF52" s="135">
        <v>44292</v>
      </c>
      <c r="AG52" s="135">
        <v>44566</v>
      </c>
      <c r="AH52" s="136">
        <v>270</v>
      </c>
      <c r="AI52" s="136">
        <v>0</v>
      </c>
      <c r="AJ52" s="137">
        <v>0</v>
      </c>
      <c r="AK52" s="138"/>
      <c r="AL52" s="136"/>
      <c r="AM52" s="158"/>
      <c r="AN52" s="164"/>
      <c r="AO52" s="139"/>
      <c r="AP52" s="139"/>
      <c r="AQ52" s="157" t="s">
        <v>1894</v>
      </c>
      <c r="AR52" s="139"/>
      <c r="AS52" s="140">
        <f t="shared" si="1"/>
        <v>0.8703703888888888</v>
      </c>
      <c r="AT52" s="35"/>
      <c r="AU52" s="35"/>
      <c r="AV52" s="35"/>
      <c r="AW52" s="35"/>
      <c r="AX52" s="35"/>
      <c r="AY52" s="35"/>
    </row>
    <row r="53" spans="1:51" s="141" customFormat="1" ht="27.75" customHeight="1">
      <c r="A53" s="120">
        <v>304</v>
      </c>
      <c r="B53" s="120">
        <v>2021</v>
      </c>
      <c r="C53" s="120" t="s">
        <v>613</v>
      </c>
      <c r="D53" s="121" t="s">
        <v>993</v>
      </c>
      <c r="E53" s="122" t="s">
        <v>54</v>
      </c>
      <c r="F53" s="123" t="s">
        <v>27</v>
      </c>
      <c r="G53" s="124" t="s">
        <v>75</v>
      </c>
      <c r="H53" s="125" t="s">
        <v>1381</v>
      </c>
      <c r="I53" s="126" t="s">
        <v>49</v>
      </c>
      <c r="J53" s="142" t="s">
        <v>223</v>
      </c>
      <c r="K53" s="127">
        <v>49</v>
      </c>
      <c r="L53" s="128" t="s">
        <v>202</v>
      </c>
      <c r="M53" s="128" t="str">
        <f>IF(ISERROR(VLOOKUP(K53,#REF!,3,FALSE))," ",VLOOKUP(K53,#REF!,3,FALSE))</f>
        <v> </v>
      </c>
      <c r="N53" s="159">
        <v>1621</v>
      </c>
      <c r="O53" s="159">
        <v>0</v>
      </c>
      <c r="P53" s="129">
        <v>19462988</v>
      </c>
      <c r="Q53" s="130" t="s">
        <v>1784</v>
      </c>
      <c r="R53" s="129" t="s">
        <v>295</v>
      </c>
      <c r="S53" s="129"/>
      <c r="T53" s="129"/>
      <c r="U53" s="129"/>
      <c r="V53" s="129"/>
      <c r="W53" s="129"/>
      <c r="X53" s="131"/>
      <c r="Y53" s="132">
        <v>18000000</v>
      </c>
      <c r="Z53" s="133"/>
      <c r="AA53" s="134">
        <v>0</v>
      </c>
      <c r="AB53" s="132">
        <v>0</v>
      </c>
      <c r="AC53" s="176">
        <f t="shared" si="2"/>
        <v>18000000</v>
      </c>
      <c r="AD53" s="176">
        <v>15466667</v>
      </c>
      <c r="AE53" s="135">
        <v>44291</v>
      </c>
      <c r="AF53" s="135">
        <v>44295</v>
      </c>
      <c r="AG53" s="135">
        <v>44569</v>
      </c>
      <c r="AH53" s="136">
        <v>270</v>
      </c>
      <c r="AI53" s="136">
        <v>0</v>
      </c>
      <c r="AJ53" s="137">
        <v>0</v>
      </c>
      <c r="AK53" s="138"/>
      <c r="AL53" s="136"/>
      <c r="AM53" s="158"/>
      <c r="AN53" s="164"/>
      <c r="AO53" s="139"/>
      <c r="AP53" s="139"/>
      <c r="AQ53" s="157" t="s">
        <v>1894</v>
      </c>
      <c r="AR53" s="139"/>
      <c r="AS53" s="140">
        <f t="shared" si="1"/>
        <v>0.8592592777777778</v>
      </c>
      <c r="AT53" s="35"/>
      <c r="AU53" s="35"/>
      <c r="AV53" s="35"/>
      <c r="AW53" s="35"/>
      <c r="AX53" s="35"/>
      <c r="AY53" s="35"/>
    </row>
    <row r="54" spans="1:51" s="141" customFormat="1" ht="27.75" customHeight="1">
      <c r="A54" s="120">
        <v>307</v>
      </c>
      <c r="B54" s="120">
        <v>2021</v>
      </c>
      <c r="C54" s="120" t="s">
        <v>615</v>
      </c>
      <c r="D54" s="121" t="s">
        <v>995</v>
      </c>
      <c r="E54" s="122" t="s">
        <v>54</v>
      </c>
      <c r="F54" s="123" t="s">
        <v>27</v>
      </c>
      <c r="G54" s="124" t="s">
        <v>75</v>
      </c>
      <c r="H54" s="125" t="s">
        <v>1383</v>
      </c>
      <c r="I54" s="126" t="s">
        <v>49</v>
      </c>
      <c r="J54" s="142" t="s">
        <v>223</v>
      </c>
      <c r="K54" s="127">
        <v>49</v>
      </c>
      <c r="L54" s="128" t="s">
        <v>202</v>
      </c>
      <c r="M54" s="128" t="str">
        <f>IF(ISERROR(VLOOKUP(K54,#REF!,3,FALSE))," ",VLOOKUP(K54,#REF!,3,FALSE))</f>
        <v> </v>
      </c>
      <c r="N54" s="159">
        <v>1621</v>
      </c>
      <c r="O54" s="159">
        <v>0</v>
      </c>
      <c r="P54" s="129">
        <v>1013611830</v>
      </c>
      <c r="Q54" s="130" t="s">
        <v>1786</v>
      </c>
      <c r="R54" s="129" t="s">
        <v>295</v>
      </c>
      <c r="S54" s="129"/>
      <c r="T54" s="129"/>
      <c r="U54" s="129"/>
      <c r="V54" s="129"/>
      <c r="W54" s="129"/>
      <c r="X54" s="131"/>
      <c r="Y54" s="132">
        <v>18000000</v>
      </c>
      <c r="Z54" s="133"/>
      <c r="AA54" s="134">
        <v>0</v>
      </c>
      <c r="AB54" s="132">
        <v>0</v>
      </c>
      <c r="AC54" s="176">
        <f t="shared" si="2"/>
        <v>18000000</v>
      </c>
      <c r="AD54" s="176">
        <v>15066667</v>
      </c>
      <c r="AE54" s="135">
        <v>44300</v>
      </c>
      <c r="AF54" s="135">
        <v>44301</v>
      </c>
      <c r="AG54" s="135">
        <v>44575</v>
      </c>
      <c r="AH54" s="136">
        <v>270</v>
      </c>
      <c r="AI54" s="136">
        <v>0</v>
      </c>
      <c r="AJ54" s="137">
        <v>0</v>
      </c>
      <c r="AK54" s="138"/>
      <c r="AL54" s="136"/>
      <c r="AM54" s="158"/>
      <c r="AN54" s="164"/>
      <c r="AO54" s="139"/>
      <c r="AP54" s="139"/>
      <c r="AQ54" s="157" t="s">
        <v>1894</v>
      </c>
      <c r="AR54" s="139"/>
      <c r="AS54" s="140">
        <f t="shared" si="1"/>
        <v>0.8370370555555555</v>
      </c>
      <c r="AT54" s="35"/>
      <c r="AU54" s="35"/>
      <c r="AV54" s="35"/>
      <c r="AW54" s="35"/>
      <c r="AX54" s="35"/>
      <c r="AY54" s="35"/>
    </row>
    <row r="55" spans="1:51" s="141" customFormat="1" ht="27.75" customHeight="1">
      <c r="A55" s="120">
        <v>314</v>
      </c>
      <c r="B55" s="120">
        <v>2021</v>
      </c>
      <c r="C55" s="120" t="s">
        <v>622</v>
      </c>
      <c r="D55" s="121" t="s">
        <v>1002</v>
      </c>
      <c r="E55" s="122" t="s">
        <v>54</v>
      </c>
      <c r="F55" s="123" t="s">
        <v>27</v>
      </c>
      <c r="G55" s="124" t="s">
        <v>75</v>
      </c>
      <c r="H55" s="125" t="s">
        <v>1390</v>
      </c>
      <c r="I55" s="126" t="s">
        <v>49</v>
      </c>
      <c r="J55" s="142" t="s">
        <v>223</v>
      </c>
      <c r="K55" s="127">
        <v>43</v>
      </c>
      <c r="L55" s="128" t="s">
        <v>193</v>
      </c>
      <c r="M55" s="128" t="str">
        <f>IF(ISERROR(VLOOKUP(K55,#REF!,3,FALSE))," ",VLOOKUP(K55,#REF!,3,FALSE))</f>
        <v> </v>
      </c>
      <c r="N55" s="159">
        <v>1617</v>
      </c>
      <c r="O55" s="159">
        <v>0</v>
      </c>
      <c r="P55" s="129">
        <v>1014191294</v>
      </c>
      <c r="Q55" s="130" t="s">
        <v>1792</v>
      </c>
      <c r="R55" s="129" t="s">
        <v>295</v>
      </c>
      <c r="S55" s="129"/>
      <c r="T55" s="129"/>
      <c r="U55" s="129"/>
      <c r="V55" s="129"/>
      <c r="W55" s="129"/>
      <c r="X55" s="131"/>
      <c r="Y55" s="132">
        <v>18000000</v>
      </c>
      <c r="Z55" s="133"/>
      <c r="AA55" s="134">
        <v>0</v>
      </c>
      <c r="AB55" s="132">
        <v>0</v>
      </c>
      <c r="AC55" s="176">
        <f t="shared" si="2"/>
        <v>18000000</v>
      </c>
      <c r="AD55" s="176">
        <v>13866667</v>
      </c>
      <c r="AE55" s="135">
        <v>44316</v>
      </c>
      <c r="AF55" s="135">
        <v>44320</v>
      </c>
      <c r="AG55" s="135">
        <v>44585</v>
      </c>
      <c r="AH55" s="136">
        <v>270</v>
      </c>
      <c r="AI55" s="136">
        <v>0</v>
      </c>
      <c r="AJ55" s="137">
        <v>0</v>
      </c>
      <c r="AK55" s="138">
        <v>1103122178</v>
      </c>
      <c r="AL55" s="136" t="s">
        <v>1905</v>
      </c>
      <c r="AM55" s="158">
        <v>44482</v>
      </c>
      <c r="AN55" s="164">
        <v>7400000</v>
      </c>
      <c r="AO55" s="139"/>
      <c r="AP55" s="139"/>
      <c r="AQ55" s="157" t="s">
        <v>1894</v>
      </c>
      <c r="AR55" s="139"/>
      <c r="AS55" s="140">
        <f t="shared" si="1"/>
        <v>0.7703703888888889</v>
      </c>
      <c r="AT55" s="35"/>
      <c r="AU55" s="35"/>
      <c r="AV55" s="35"/>
      <c r="AW55" s="35"/>
      <c r="AX55" s="35"/>
      <c r="AY55" s="35"/>
    </row>
    <row r="56" spans="1:51" s="141" customFormat="1" ht="27.75" customHeight="1">
      <c r="A56" s="120">
        <v>315</v>
      </c>
      <c r="B56" s="120">
        <v>2021</v>
      </c>
      <c r="C56" s="120" t="s">
        <v>623</v>
      </c>
      <c r="D56" s="121" t="s">
        <v>1003</v>
      </c>
      <c r="E56" s="122" t="s">
        <v>54</v>
      </c>
      <c r="F56" s="123" t="s">
        <v>27</v>
      </c>
      <c r="G56" s="124" t="s">
        <v>75</v>
      </c>
      <c r="H56" s="125" t="s">
        <v>1391</v>
      </c>
      <c r="I56" s="126" t="s">
        <v>49</v>
      </c>
      <c r="J56" s="142" t="s">
        <v>223</v>
      </c>
      <c r="K56" s="127">
        <v>43</v>
      </c>
      <c r="L56" s="128" t="s">
        <v>193</v>
      </c>
      <c r="M56" s="128" t="str">
        <f>IF(ISERROR(VLOOKUP(K56,#REF!,3,FALSE))," ",VLOOKUP(K56,#REF!,3,FALSE))</f>
        <v> </v>
      </c>
      <c r="N56" s="159">
        <v>1617</v>
      </c>
      <c r="O56" s="159">
        <v>0</v>
      </c>
      <c r="P56" s="129">
        <v>1071915044</v>
      </c>
      <c r="Q56" s="130" t="s">
        <v>1793</v>
      </c>
      <c r="R56" s="129" t="s">
        <v>295</v>
      </c>
      <c r="S56" s="129"/>
      <c r="T56" s="129"/>
      <c r="U56" s="129"/>
      <c r="V56" s="129"/>
      <c r="W56" s="129"/>
      <c r="X56" s="131"/>
      <c r="Y56" s="132">
        <v>18000000</v>
      </c>
      <c r="Z56" s="133"/>
      <c r="AA56" s="134">
        <v>0</v>
      </c>
      <c r="AB56" s="132">
        <v>0</v>
      </c>
      <c r="AC56" s="176">
        <f t="shared" si="2"/>
        <v>18000000</v>
      </c>
      <c r="AD56" s="176">
        <v>13733333</v>
      </c>
      <c r="AE56" s="135">
        <v>44319</v>
      </c>
      <c r="AF56" s="135">
        <v>44321</v>
      </c>
      <c r="AG56" s="135">
        <v>44587</v>
      </c>
      <c r="AH56" s="136">
        <v>270</v>
      </c>
      <c r="AI56" s="136">
        <v>0</v>
      </c>
      <c r="AJ56" s="137">
        <v>0</v>
      </c>
      <c r="AK56" s="138"/>
      <c r="AL56" s="136"/>
      <c r="AM56" s="158"/>
      <c r="AN56" s="164"/>
      <c r="AO56" s="139"/>
      <c r="AP56" s="139"/>
      <c r="AQ56" s="157" t="s">
        <v>1894</v>
      </c>
      <c r="AR56" s="139"/>
      <c r="AS56" s="140">
        <f t="shared" si="1"/>
        <v>0.7629629444444445</v>
      </c>
      <c r="AT56" s="35"/>
      <c r="AU56" s="35"/>
      <c r="AV56" s="35"/>
      <c r="AW56" s="35"/>
      <c r="AX56" s="35"/>
      <c r="AY56" s="35"/>
    </row>
    <row r="57" spans="1:51" s="141" customFormat="1" ht="27.75" customHeight="1">
      <c r="A57" s="120">
        <v>269</v>
      </c>
      <c r="B57" s="120">
        <v>2021</v>
      </c>
      <c r="C57" s="120" t="s">
        <v>580</v>
      </c>
      <c r="D57" s="121" t="s">
        <v>960</v>
      </c>
      <c r="E57" s="122" t="s">
        <v>54</v>
      </c>
      <c r="F57" s="123" t="s">
        <v>27</v>
      </c>
      <c r="G57" s="124" t="s">
        <v>75</v>
      </c>
      <c r="H57" s="125" t="s">
        <v>1347</v>
      </c>
      <c r="I57" s="126" t="s">
        <v>49</v>
      </c>
      <c r="J57" s="142" t="s">
        <v>223</v>
      </c>
      <c r="K57" s="127">
        <v>43</v>
      </c>
      <c r="L57" s="128" t="s">
        <v>193</v>
      </c>
      <c r="M57" s="128" t="str">
        <f>IF(ISERROR(VLOOKUP(K57,#REF!,3,FALSE))," ",VLOOKUP(K57,#REF!,3,FALSE))</f>
        <v> </v>
      </c>
      <c r="N57" s="159">
        <v>1617</v>
      </c>
      <c r="O57" s="159">
        <v>0</v>
      </c>
      <c r="P57" s="129">
        <v>1072466895</v>
      </c>
      <c r="Q57" s="130" t="s">
        <v>1751</v>
      </c>
      <c r="R57" s="129" t="s">
        <v>295</v>
      </c>
      <c r="S57" s="129"/>
      <c r="T57" s="129"/>
      <c r="U57" s="129"/>
      <c r="V57" s="129"/>
      <c r="W57" s="129"/>
      <c r="X57" s="131"/>
      <c r="Y57" s="132">
        <v>18000000</v>
      </c>
      <c r="Z57" s="133"/>
      <c r="AA57" s="134">
        <v>1</v>
      </c>
      <c r="AB57" s="132">
        <v>466667</v>
      </c>
      <c r="AC57" s="176">
        <f t="shared" si="2"/>
        <v>18466667</v>
      </c>
      <c r="AD57" s="176">
        <v>16466667</v>
      </c>
      <c r="AE57" s="135">
        <v>44274</v>
      </c>
      <c r="AF57" s="135">
        <v>44279</v>
      </c>
      <c r="AG57" s="135">
        <v>44561</v>
      </c>
      <c r="AH57" s="136">
        <v>270</v>
      </c>
      <c r="AI57" s="136">
        <v>1</v>
      </c>
      <c r="AJ57" s="137">
        <v>8</v>
      </c>
      <c r="AK57" s="138"/>
      <c r="AL57" s="136"/>
      <c r="AM57" s="158"/>
      <c r="AN57" s="164"/>
      <c r="AO57" s="139"/>
      <c r="AP57" s="139"/>
      <c r="AQ57" s="157" t="s">
        <v>1894</v>
      </c>
      <c r="AR57" s="139"/>
      <c r="AS57" s="140">
        <f t="shared" si="1"/>
        <v>0.8916967528574593</v>
      </c>
      <c r="AT57" s="35"/>
      <c r="AU57" s="35"/>
      <c r="AV57" s="35"/>
      <c r="AW57" s="35"/>
      <c r="AX57" s="35"/>
      <c r="AY57" s="35"/>
    </row>
    <row r="58" spans="1:51" s="141" customFormat="1" ht="27.75" customHeight="1">
      <c r="A58" s="120">
        <v>270</v>
      </c>
      <c r="B58" s="120">
        <v>2021</v>
      </c>
      <c r="C58" s="120" t="s">
        <v>581</v>
      </c>
      <c r="D58" s="121" t="s">
        <v>961</v>
      </c>
      <c r="E58" s="122" t="s">
        <v>54</v>
      </c>
      <c r="F58" s="123" t="s">
        <v>27</v>
      </c>
      <c r="G58" s="124" t="s">
        <v>75</v>
      </c>
      <c r="H58" s="125" t="s">
        <v>1348</v>
      </c>
      <c r="I58" s="126" t="s">
        <v>49</v>
      </c>
      <c r="J58" s="142" t="s">
        <v>223</v>
      </c>
      <c r="K58" s="127">
        <v>43</v>
      </c>
      <c r="L58" s="128" t="s">
        <v>193</v>
      </c>
      <c r="M58" s="128" t="str">
        <f>IF(ISERROR(VLOOKUP(K58,#REF!,3,FALSE))," ",VLOOKUP(K58,#REF!,3,FALSE))</f>
        <v> </v>
      </c>
      <c r="N58" s="159">
        <v>1617</v>
      </c>
      <c r="O58" s="159">
        <v>0</v>
      </c>
      <c r="P58" s="129">
        <v>80168988</v>
      </c>
      <c r="Q58" s="130" t="s">
        <v>1752</v>
      </c>
      <c r="R58" s="129" t="s">
        <v>295</v>
      </c>
      <c r="S58" s="129"/>
      <c r="T58" s="129"/>
      <c r="U58" s="129"/>
      <c r="V58" s="129"/>
      <c r="W58" s="129"/>
      <c r="X58" s="131"/>
      <c r="Y58" s="132">
        <v>18000000</v>
      </c>
      <c r="Z58" s="133"/>
      <c r="AA58" s="134">
        <v>1</v>
      </c>
      <c r="AB58" s="132">
        <v>466667</v>
      </c>
      <c r="AC58" s="176">
        <f t="shared" si="2"/>
        <v>18466667</v>
      </c>
      <c r="AD58" s="176">
        <v>16466667</v>
      </c>
      <c r="AE58" s="135">
        <v>44274</v>
      </c>
      <c r="AF58" s="135">
        <v>44279</v>
      </c>
      <c r="AG58" s="135">
        <v>44561</v>
      </c>
      <c r="AH58" s="136">
        <v>270</v>
      </c>
      <c r="AI58" s="136">
        <v>1</v>
      </c>
      <c r="AJ58" s="137">
        <v>8</v>
      </c>
      <c r="AK58" s="138"/>
      <c r="AL58" s="136"/>
      <c r="AM58" s="158"/>
      <c r="AN58" s="164"/>
      <c r="AO58" s="139"/>
      <c r="AP58" s="139"/>
      <c r="AQ58" s="157" t="s">
        <v>1894</v>
      </c>
      <c r="AR58" s="139"/>
      <c r="AS58" s="140">
        <f t="shared" si="1"/>
        <v>0.8916967528574593</v>
      </c>
      <c r="AT58" s="35"/>
      <c r="AU58" s="35"/>
      <c r="AV58" s="35"/>
      <c r="AW58" s="35"/>
      <c r="AX58" s="35"/>
      <c r="AY58" s="35"/>
    </row>
    <row r="59" spans="1:51" s="141" customFormat="1" ht="27.75" customHeight="1">
      <c r="A59" s="120">
        <v>271</v>
      </c>
      <c r="B59" s="120">
        <v>2021</v>
      </c>
      <c r="C59" s="120" t="s">
        <v>582</v>
      </c>
      <c r="D59" s="121" t="s">
        <v>962</v>
      </c>
      <c r="E59" s="122" t="s">
        <v>54</v>
      </c>
      <c r="F59" s="123" t="s">
        <v>27</v>
      </c>
      <c r="G59" s="124" t="s">
        <v>75</v>
      </c>
      <c r="H59" s="125" t="s">
        <v>1349</v>
      </c>
      <c r="I59" s="126" t="s">
        <v>49</v>
      </c>
      <c r="J59" s="142" t="s">
        <v>223</v>
      </c>
      <c r="K59" s="127">
        <v>43</v>
      </c>
      <c r="L59" s="128" t="s">
        <v>193</v>
      </c>
      <c r="M59" s="128" t="str">
        <f>IF(ISERROR(VLOOKUP(K59,#REF!,3,FALSE))," ",VLOOKUP(K59,#REF!,3,FALSE))</f>
        <v> </v>
      </c>
      <c r="N59" s="159">
        <v>1617</v>
      </c>
      <c r="O59" s="159">
        <v>0</v>
      </c>
      <c r="P59" s="129">
        <v>80793784</v>
      </c>
      <c r="Q59" s="130" t="s">
        <v>1753</v>
      </c>
      <c r="R59" s="129" t="s">
        <v>295</v>
      </c>
      <c r="S59" s="129"/>
      <c r="T59" s="129"/>
      <c r="U59" s="129"/>
      <c r="V59" s="129"/>
      <c r="W59" s="129"/>
      <c r="X59" s="131"/>
      <c r="Y59" s="132">
        <v>18000000</v>
      </c>
      <c r="Z59" s="133"/>
      <c r="AA59" s="134">
        <v>1</v>
      </c>
      <c r="AB59" s="132">
        <v>466667</v>
      </c>
      <c r="AC59" s="176">
        <f t="shared" si="2"/>
        <v>18466667</v>
      </c>
      <c r="AD59" s="176">
        <v>16466667</v>
      </c>
      <c r="AE59" s="135">
        <v>44274</v>
      </c>
      <c r="AF59" s="135">
        <v>44279</v>
      </c>
      <c r="AG59" s="135">
        <v>44561</v>
      </c>
      <c r="AH59" s="136">
        <v>270</v>
      </c>
      <c r="AI59" s="136">
        <v>1</v>
      </c>
      <c r="AJ59" s="137">
        <v>8</v>
      </c>
      <c r="AK59" s="138"/>
      <c r="AL59" s="136"/>
      <c r="AM59" s="158"/>
      <c r="AN59" s="164"/>
      <c r="AO59" s="139"/>
      <c r="AP59" s="139"/>
      <c r="AQ59" s="157" t="s">
        <v>1894</v>
      </c>
      <c r="AR59" s="139"/>
      <c r="AS59" s="140">
        <f t="shared" si="1"/>
        <v>0.8916967528574593</v>
      </c>
      <c r="AT59" s="35"/>
      <c r="AU59" s="35"/>
      <c r="AV59" s="35"/>
      <c r="AW59" s="35"/>
      <c r="AX59" s="35"/>
      <c r="AY59" s="35"/>
    </row>
    <row r="60" spans="1:51" s="141" customFormat="1" ht="27.75" customHeight="1">
      <c r="A60" s="120">
        <v>276</v>
      </c>
      <c r="B60" s="120">
        <v>2021</v>
      </c>
      <c r="C60" s="120" t="s">
        <v>587</v>
      </c>
      <c r="D60" s="121" t="s">
        <v>967</v>
      </c>
      <c r="E60" s="122" t="s">
        <v>54</v>
      </c>
      <c r="F60" s="123" t="s">
        <v>27</v>
      </c>
      <c r="G60" s="124" t="s">
        <v>75</v>
      </c>
      <c r="H60" s="125" t="s">
        <v>1354</v>
      </c>
      <c r="I60" s="126" t="s">
        <v>49</v>
      </c>
      <c r="J60" s="142" t="s">
        <v>223</v>
      </c>
      <c r="K60" s="127">
        <v>43</v>
      </c>
      <c r="L60" s="128" t="s">
        <v>193</v>
      </c>
      <c r="M60" s="128" t="str">
        <f>IF(ISERROR(VLOOKUP(K60,#REF!,3,FALSE))," ",VLOOKUP(K60,#REF!,3,FALSE))</f>
        <v> </v>
      </c>
      <c r="N60" s="159">
        <v>1617</v>
      </c>
      <c r="O60" s="159">
        <v>0</v>
      </c>
      <c r="P60" s="129">
        <v>79048954</v>
      </c>
      <c r="Q60" s="130" t="s">
        <v>1758</v>
      </c>
      <c r="R60" s="129" t="s">
        <v>295</v>
      </c>
      <c r="S60" s="129"/>
      <c r="T60" s="129"/>
      <c r="U60" s="129"/>
      <c r="V60" s="129"/>
      <c r="W60" s="129"/>
      <c r="X60" s="131"/>
      <c r="Y60" s="132">
        <v>18000000</v>
      </c>
      <c r="Z60" s="133"/>
      <c r="AA60" s="134">
        <v>1</v>
      </c>
      <c r="AB60" s="132">
        <v>466667</v>
      </c>
      <c r="AC60" s="176">
        <f t="shared" si="2"/>
        <v>18466667</v>
      </c>
      <c r="AD60" s="176">
        <v>16466667</v>
      </c>
      <c r="AE60" s="135">
        <v>44274</v>
      </c>
      <c r="AF60" s="135">
        <v>44279</v>
      </c>
      <c r="AG60" s="135">
        <v>44561</v>
      </c>
      <c r="AH60" s="136">
        <v>270</v>
      </c>
      <c r="AI60" s="136">
        <v>1</v>
      </c>
      <c r="AJ60" s="137">
        <v>8</v>
      </c>
      <c r="AK60" s="138"/>
      <c r="AL60" s="136"/>
      <c r="AM60" s="158"/>
      <c r="AN60" s="164"/>
      <c r="AO60" s="139"/>
      <c r="AP60" s="139"/>
      <c r="AQ60" s="157" t="s">
        <v>1894</v>
      </c>
      <c r="AR60" s="139"/>
      <c r="AS60" s="140">
        <f t="shared" si="1"/>
        <v>0.8916967528574593</v>
      </c>
      <c r="AT60" s="35"/>
      <c r="AU60" s="35"/>
      <c r="AV60" s="35"/>
      <c r="AW60" s="35"/>
      <c r="AX60" s="35"/>
      <c r="AY60" s="35"/>
    </row>
    <row r="61" spans="1:51" s="141" customFormat="1" ht="27.75" customHeight="1">
      <c r="A61" s="120">
        <v>277</v>
      </c>
      <c r="B61" s="120">
        <v>2021</v>
      </c>
      <c r="C61" s="120" t="s">
        <v>588</v>
      </c>
      <c r="D61" s="121" t="s">
        <v>968</v>
      </c>
      <c r="E61" s="122" t="s">
        <v>54</v>
      </c>
      <c r="F61" s="123" t="s">
        <v>27</v>
      </c>
      <c r="G61" s="124" t="s">
        <v>75</v>
      </c>
      <c r="H61" s="125" t="s">
        <v>1355</v>
      </c>
      <c r="I61" s="126" t="s">
        <v>49</v>
      </c>
      <c r="J61" s="142" t="s">
        <v>223</v>
      </c>
      <c r="K61" s="127">
        <v>43</v>
      </c>
      <c r="L61" s="128" t="s">
        <v>193</v>
      </c>
      <c r="M61" s="128" t="str">
        <f>IF(ISERROR(VLOOKUP(K61,#REF!,3,FALSE))," ",VLOOKUP(K61,#REF!,3,FALSE))</f>
        <v> </v>
      </c>
      <c r="N61" s="159">
        <v>1617</v>
      </c>
      <c r="O61" s="159">
        <v>0</v>
      </c>
      <c r="P61" s="129">
        <v>1015442096</v>
      </c>
      <c r="Q61" s="130" t="s">
        <v>1759</v>
      </c>
      <c r="R61" s="129" t="s">
        <v>295</v>
      </c>
      <c r="S61" s="129"/>
      <c r="T61" s="129"/>
      <c r="U61" s="129"/>
      <c r="V61" s="129"/>
      <c r="W61" s="129"/>
      <c r="X61" s="131"/>
      <c r="Y61" s="132">
        <v>18000000</v>
      </c>
      <c r="Z61" s="133"/>
      <c r="AA61" s="134">
        <v>1</v>
      </c>
      <c r="AB61" s="132">
        <v>466667</v>
      </c>
      <c r="AC61" s="176">
        <f t="shared" si="2"/>
        <v>18466667</v>
      </c>
      <c r="AD61" s="176">
        <v>16466667</v>
      </c>
      <c r="AE61" s="135">
        <v>44274</v>
      </c>
      <c r="AF61" s="135">
        <v>44279</v>
      </c>
      <c r="AG61" s="135">
        <v>44561</v>
      </c>
      <c r="AH61" s="136">
        <v>270</v>
      </c>
      <c r="AI61" s="136">
        <v>1</v>
      </c>
      <c r="AJ61" s="137">
        <v>8</v>
      </c>
      <c r="AK61" s="138"/>
      <c r="AL61" s="136"/>
      <c r="AM61" s="158"/>
      <c r="AN61" s="164"/>
      <c r="AO61" s="139"/>
      <c r="AP61" s="139"/>
      <c r="AQ61" s="157" t="s">
        <v>1894</v>
      </c>
      <c r="AR61" s="139"/>
      <c r="AS61" s="140">
        <f t="shared" si="1"/>
        <v>0.8916967528574593</v>
      </c>
      <c r="AT61" s="35"/>
      <c r="AU61" s="35"/>
      <c r="AV61" s="35"/>
      <c r="AW61" s="35"/>
      <c r="AX61" s="35"/>
      <c r="AY61" s="35"/>
    </row>
    <row r="62" spans="1:51" s="141" customFormat="1" ht="27.75" customHeight="1">
      <c r="A62" s="120">
        <v>278</v>
      </c>
      <c r="B62" s="120">
        <v>2021</v>
      </c>
      <c r="C62" s="120" t="s">
        <v>589</v>
      </c>
      <c r="D62" s="121" t="s">
        <v>969</v>
      </c>
      <c r="E62" s="122" t="s">
        <v>54</v>
      </c>
      <c r="F62" s="123" t="s">
        <v>27</v>
      </c>
      <c r="G62" s="124" t="s">
        <v>75</v>
      </c>
      <c r="H62" s="125" t="s">
        <v>1356</v>
      </c>
      <c r="I62" s="126" t="s">
        <v>49</v>
      </c>
      <c r="J62" s="142" t="s">
        <v>223</v>
      </c>
      <c r="K62" s="127">
        <v>43</v>
      </c>
      <c r="L62" s="128" t="s">
        <v>193</v>
      </c>
      <c r="M62" s="128" t="str">
        <f>IF(ISERROR(VLOOKUP(K62,#REF!,3,FALSE))," ",VLOOKUP(K62,#REF!,3,FALSE))</f>
        <v> </v>
      </c>
      <c r="N62" s="159">
        <v>1617</v>
      </c>
      <c r="O62" s="159">
        <v>0</v>
      </c>
      <c r="P62" s="129">
        <v>79040060</v>
      </c>
      <c r="Q62" s="130" t="s">
        <v>1760</v>
      </c>
      <c r="R62" s="129" t="s">
        <v>295</v>
      </c>
      <c r="S62" s="129"/>
      <c r="T62" s="129"/>
      <c r="U62" s="129"/>
      <c r="V62" s="129"/>
      <c r="W62" s="129"/>
      <c r="X62" s="131"/>
      <c r="Y62" s="132">
        <v>18000000</v>
      </c>
      <c r="Z62" s="133"/>
      <c r="AA62" s="134">
        <v>1</v>
      </c>
      <c r="AB62" s="132">
        <v>466667</v>
      </c>
      <c r="AC62" s="176">
        <f t="shared" si="2"/>
        <v>18466667</v>
      </c>
      <c r="AD62" s="176">
        <v>16466667</v>
      </c>
      <c r="AE62" s="135">
        <v>44274</v>
      </c>
      <c r="AF62" s="135">
        <v>44279</v>
      </c>
      <c r="AG62" s="135">
        <v>44561</v>
      </c>
      <c r="AH62" s="136">
        <v>270</v>
      </c>
      <c r="AI62" s="136">
        <v>1</v>
      </c>
      <c r="AJ62" s="137">
        <v>8</v>
      </c>
      <c r="AK62" s="138"/>
      <c r="AL62" s="136"/>
      <c r="AM62" s="158"/>
      <c r="AN62" s="164"/>
      <c r="AO62" s="139"/>
      <c r="AP62" s="139"/>
      <c r="AQ62" s="157" t="s">
        <v>1894</v>
      </c>
      <c r="AR62" s="139"/>
      <c r="AS62" s="140">
        <f t="shared" si="1"/>
        <v>0.8916967528574593</v>
      </c>
      <c r="AT62" s="35"/>
      <c r="AU62" s="35"/>
      <c r="AV62" s="35"/>
      <c r="AW62" s="35"/>
      <c r="AX62" s="35"/>
      <c r="AY62" s="35"/>
    </row>
    <row r="63" spans="1:51" s="141" customFormat="1" ht="27.75" customHeight="1">
      <c r="A63" s="120">
        <v>280</v>
      </c>
      <c r="B63" s="120">
        <v>2021</v>
      </c>
      <c r="C63" s="120" t="s">
        <v>590</v>
      </c>
      <c r="D63" s="121" t="s">
        <v>970</v>
      </c>
      <c r="E63" s="122" t="s">
        <v>54</v>
      </c>
      <c r="F63" s="123" t="s">
        <v>27</v>
      </c>
      <c r="G63" s="124" t="s">
        <v>75</v>
      </c>
      <c r="H63" s="125" t="s">
        <v>1357</v>
      </c>
      <c r="I63" s="126" t="s">
        <v>49</v>
      </c>
      <c r="J63" s="142" t="s">
        <v>223</v>
      </c>
      <c r="K63" s="127">
        <v>43</v>
      </c>
      <c r="L63" s="128" t="s">
        <v>193</v>
      </c>
      <c r="M63" s="128" t="str">
        <f>IF(ISERROR(VLOOKUP(K63,#REF!,3,FALSE))," ",VLOOKUP(K63,#REF!,3,FALSE))</f>
        <v> </v>
      </c>
      <c r="N63" s="159">
        <v>1617</v>
      </c>
      <c r="O63" s="159">
        <v>0</v>
      </c>
      <c r="P63" s="129">
        <v>80188460</v>
      </c>
      <c r="Q63" s="130" t="s">
        <v>1761</v>
      </c>
      <c r="R63" s="129" t="s">
        <v>295</v>
      </c>
      <c r="S63" s="129"/>
      <c r="T63" s="129"/>
      <c r="U63" s="129"/>
      <c r="V63" s="129"/>
      <c r="W63" s="129"/>
      <c r="X63" s="131"/>
      <c r="Y63" s="132">
        <v>18000000</v>
      </c>
      <c r="Z63" s="133"/>
      <c r="AA63" s="134">
        <v>1</v>
      </c>
      <c r="AB63" s="132">
        <v>466667</v>
      </c>
      <c r="AC63" s="176">
        <f t="shared" si="2"/>
        <v>18466667</v>
      </c>
      <c r="AD63" s="176">
        <v>16466667</v>
      </c>
      <c r="AE63" s="135">
        <v>44274</v>
      </c>
      <c r="AF63" s="135">
        <v>44279</v>
      </c>
      <c r="AG63" s="135">
        <v>44561</v>
      </c>
      <c r="AH63" s="136">
        <v>270</v>
      </c>
      <c r="AI63" s="136">
        <v>1</v>
      </c>
      <c r="AJ63" s="137">
        <v>8</v>
      </c>
      <c r="AK63" s="138"/>
      <c r="AL63" s="136"/>
      <c r="AM63" s="158"/>
      <c r="AN63" s="164"/>
      <c r="AO63" s="139"/>
      <c r="AP63" s="139"/>
      <c r="AQ63" s="157" t="s">
        <v>1894</v>
      </c>
      <c r="AR63" s="139"/>
      <c r="AS63" s="140">
        <f t="shared" si="1"/>
        <v>0.8916967528574593</v>
      </c>
      <c r="AT63" s="35"/>
      <c r="AU63" s="35"/>
      <c r="AV63" s="35"/>
      <c r="AW63" s="35"/>
      <c r="AX63" s="35"/>
      <c r="AY63" s="35"/>
    </row>
    <row r="64" spans="1:51" s="141" customFormat="1" ht="27.75" customHeight="1">
      <c r="A64" s="120">
        <v>399</v>
      </c>
      <c r="B64" s="120">
        <v>2021</v>
      </c>
      <c r="C64" s="120" t="s">
        <v>685</v>
      </c>
      <c r="D64" s="121" t="s">
        <v>1065</v>
      </c>
      <c r="E64" s="122" t="s">
        <v>35</v>
      </c>
      <c r="F64" s="123" t="s">
        <v>47</v>
      </c>
      <c r="G64" s="124" t="s">
        <v>79</v>
      </c>
      <c r="H64" s="125" t="s">
        <v>1454</v>
      </c>
      <c r="I64" s="126" t="s">
        <v>49</v>
      </c>
      <c r="J64" s="142" t="s">
        <v>223</v>
      </c>
      <c r="K64" s="127">
        <v>33</v>
      </c>
      <c r="L64" s="128" t="s">
        <v>183</v>
      </c>
      <c r="M64" s="128" t="str">
        <f>IF(ISERROR(VLOOKUP(K64,#REF!,3,FALSE))," ",VLOOKUP(K64,#REF!,3,FALSE))</f>
        <v> </v>
      </c>
      <c r="N64" s="159">
        <v>1610</v>
      </c>
      <c r="O64" s="159">
        <v>1</v>
      </c>
      <c r="P64" s="129">
        <v>900070729</v>
      </c>
      <c r="Q64" s="130" t="s">
        <v>1851</v>
      </c>
      <c r="R64" s="129" t="s">
        <v>296</v>
      </c>
      <c r="S64" s="129"/>
      <c r="T64" s="129"/>
      <c r="U64" s="129"/>
      <c r="V64" s="129"/>
      <c r="W64" s="129"/>
      <c r="X64" s="131"/>
      <c r="Y64" s="132">
        <v>18574636</v>
      </c>
      <c r="Z64" s="133"/>
      <c r="AA64" s="134">
        <v>0</v>
      </c>
      <c r="AB64" s="132">
        <v>0</v>
      </c>
      <c r="AC64" s="176">
        <f t="shared" si="2"/>
        <v>18574636</v>
      </c>
      <c r="AD64" s="176">
        <v>0</v>
      </c>
      <c r="AE64" s="135">
        <v>44553</v>
      </c>
      <c r="AF64" s="135"/>
      <c r="AG64" s="135"/>
      <c r="AH64" s="136">
        <v>210</v>
      </c>
      <c r="AI64" s="136">
        <v>0</v>
      </c>
      <c r="AJ64" s="137">
        <v>0</v>
      </c>
      <c r="AK64" s="138"/>
      <c r="AL64" s="136"/>
      <c r="AM64" s="158"/>
      <c r="AN64" s="164"/>
      <c r="AO64" s="157" t="s">
        <v>1894</v>
      </c>
      <c r="AP64" s="157" t="s">
        <v>1894</v>
      </c>
      <c r="AQ64" s="139"/>
      <c r="AR64" s="139"/>
      <c r="AS64" s="140">
        <f t="shared" si="1"/>
        <v>0</v>
      </c>
      <c r="AT64" s="35"/>
      <c r="AU64" s="35"/>
      <c r="AV64" s="35"/>
      <c r="AW64" s="35"/>
      <c r="AX64" s="35"/>
      <c r="AY64" s="35"/>
    </row>
    <row r="65" spans="1:51" s="141" customFormat="1" ht="27.75" customHeight="1">
      <c r="A65" s="120">
        <v>10</v>
      </c>
      <c r="B65" s="120">
        <v>2021</v>
      </c>
      <c r="C65" s="120" t="s">
        <v>327</v>
      </c>
      <c r="D65" s="121" t="s">
        <v>708</v>
      </c>
      <c r="E65" s="122" t="s">
        <v>54</v>
      </c>
      <c r="F65" s="123" t="s">
        <v>27</v>
      </c>
      <c r="G65" s="124" t="s">
        <v>75</v>
      </c>
      <c r="H65" s="125" t="s">
        <v>1094</v>
      </c>
      <c r="I65" s="126" t="s">
        <v>49</v>
      </c>
      <c r="J65" s="142" t="s">
        <v>223</v>
      </c>
      <c r="K65" s="127">
        <v>57</v>
      </c>
      <c r="L65" s="128" t="s">
        <v>1488</v>
      </c>
      <c r="M65" s="128" t="str">
        <f>IF(ISERROR(VLOOKUP(K65,#REF!,3,FALSE))," ",VLOOKUP(K65,#REF!,3,FALSE))</f>
        <v> </v>
      </c>
      <c r="N65" s="159">
        <v>1623</v>
      </c>
      <c r="O65" s="159">
        <v>0</v>
      </c>
      <c r="P65" s="129">
        <v>79431088</v>
      </c>
      <c r="Q65" s="130" t="s">
        <v>1498</v>
      </c>
      <c r="R65" s="129" t="s">
        <v>295</v>
      </c>
      <c r="S65" s="129"/>
      <c r="T65" s="129"/>
      <c r="U65" s="129"/>
      <c r="V65" s="129"/>
      <c r="W65" s="129"/>
      <c r="X65" s="131"/>
      <c r="Y65" s="132">
        <v>20000000</v>
      </c>
      <c r="Z65" s="133"/>
      <c r="AA65" s="134">
        <v>0</v>
      </c>
      <c r="AB65" s="132">
        <v>0</v>
      </c>
      <c r="AC65" s="176">
        <f t="shared" si="2"/>
        <v>20000000</v>
      </c>
      <c r="AD65" s="176">
        <v>20000000</v>
      </c>
      <c r="AE65" s="135">
        <v>44250</v>
      </c>
      <c r="AF65" s="135">
        <v>44251</v>
      </c>
      <c r="AG65" s="135">
        <v>44492</v>
      </c>
      <c r="AH65" s="136">
        <v>240</v>
      </c>
      <c r="AI65" s="136">
        <v>0</v>
      </c>
      <c r="AJ65" s="137">
        <v>0</v>
      </c>
      <c r="AK65" s="138"/>
      <c r="AL65" s="136"/>
      <c r="AM65" s="158"/>
      <c r="AN65" s="164"/>
      <c r="AO65" s="139"/>
      <c r="AP65" s="139"/>
      <c r="AQ65" s="157" t="s">
        <v>1894</v>
      </c>
      <c r="AR65" s="139"/>
      <c r="AS65" s="140">
        <f t="shared" si="1"/>
        <v>1</v>
      </c>
      <c r="AT65" s="35"/>
      <c r="AU65" s="35"/>
      <c r="AV65" s="35"/>
      <c r="AW65" s="35"/>
      <c r="AX65" s="35"/>
      <c r="AY65" s="35"/>
    </row>
    <row r="66" spans="1:51" s="141" customFormat="1" ht="27.75" customHeight="1">
      <c r="A66" s="120" t="s">
        <v>315</v>
      </c>
      <c r="B66" s="120">
        <v>2021</v>
      </c>
      <c r="C66" s="120" t="s">
        <v>697</v>
      </c>
      <c r="D66" s="121" t="s">
        <v>1083</v>
      </c>
      <c r="E66" s="122" t="s">
        <v>64</v>
      </c>
      <c r="F66" s="123" t="s">
        <v>27</v>
      </c>
      <c r="G66" s="124" t="s">
        <v>64</v>
      </c>
      <c r="H66" s="125" t="s">
        <v>1477</v>
      </c>
      <c r="I66" s="126" t="s">
        <v>49</v>
      </c>
      <c r="J66" s="142" t="s">
        <v>223</v>
      </c>
      <c r="K66" s="127">
        <v>6</v>
      </c>
      <c r="L66" s="128" t="s">
        <v>1484</v>
      </c>
      <c r="M66" s="128" t="str">
        <f>IF(ISERROR(VLOOKUP(K66,#REF!,3,FALSE))," ",VLOOKUP(K66,#REF!,3,FALSE))</f>
        <v> </v>
      </c>
      <c r="N66" s="159">
        <v>1598</v>
      </c>
      <c r="O66" s="159">
        <v>2</v>
      </c>
      <c r="P66" s="129">
        <v>899999061</v>
      </c>
      <c r="Q66" s="130" t="s">
        <v>1871</v>
      </c>
      <c r="R66" s="129" t="s">
        <v>296</v>
      </c>
      <c r="S66" s="129"/>
      <c r="T66" s="129"/>
      <c r="U66" s="129"/>
      <c r="V66" s="129"/>
      <c r="W66" s="129"/>
      <c r="X66" s="131"/>
      <c r="Y66" s="132">
        <v>20000000</v>
      </c>
      <c r="Z66" s="133"/>
      <c r="AA66" s="134">
        <v>0</v>
      </c>
      <c r="AB66" s="132">
        <v>0</v>
      </c>
      <c r="AC66" s="176">
        <f t="shared" si="2"/>
        <v>20000000</v>
      </c>
      <c r="AD66" s="176">
        <v>20000000</v>
      </c>
      <c r="AE66" s="135">
        <v>44377</v>
      </c>
      <c r="AF66" s="135">
        <v>44384</v>
      </c>
      <c r="AG66" s="135">
        <v>44742</v>
      </c>
      <c r="AH66" s="136">
        <v>175</v>
      </c>
      <c r="AI66" s="136">
        <v>1</v>
      </c>
      <c r="AJ66" s="137">
        <v>180</v>
      </c>
      <c r="AK66" s="138"/>
      <c r="AL66" s="136"/>
      <c r="AM66" s="158"/>
      <c r="AN66" s="164"/>
      <c r="AO66" s="139"/>
      <c r="AP66" s="157" t="s">
        <v>1894</v>
      </c>
      <c r="AQ66" s="139"/>
      <c r="AR66" s="139"/>
      <c r="AS66" s="140">
        <f t="shared" si="1"/>
        <v>1</v>
      </c>
      <c r="AT66" s="35"/>
      <c r="AU66" s="35"/>
      <c r="AV66" s="35"/>
      <c r="AW66" s="35"/>
      <c r="AX66" s="35"/>
      <c r="AY66" s="35"/>
    </row>
    <row r="67" spans="1:51" s="141" customFormat="1" ht="27.75" customHeight="1">
      <c r="A67" s="120">
        <v>364</v>
      </c>
      <c r="B67" s="120">
        <v>2021</v>
      </c>
      <c r="C67" s="120" t="s">
        <v>655</v>
      </c>
      <c r="D67" s="121" t="s">
        <v>1035</v>
      </c>
      <c r="E67" s="122" t="s">
        <v>54</v>
      </c>
      <c r="F67" s="123" t="s">
        <v>27</v>
      </c>
      <c r="G67" s="124" t="s">
        <v>75</v>
      </c>
      <c r="H67" s="125" t="s">
        <v>1424</v>
      </c>
      <c r="I67" s="126" t="s">
        <v>49</v>
      </c>
      <c r="J67" s="142" t="s">
        <v>223</v>
      </c>
      <c r="K67" s="127">
        <v>57</v>
      </c>
      <c r="L67" s="128" t="s">
        <v>1488</v>
      </c>
      <c r="M67" s="128" t="str">
        <f>IF(ISERROR(VLOOKUP(K67,#REF!,3,FALSE))," ",VLOOKUP(K67,#REF!,3,FALSE))</f>
        <v> </v>
      </c>
      <c r="N67" s="159">
        <v>1623</v>
      </c>
      <c r="O67" s="159">
        <v>0</v>
      </c>
      <c r="P67" s="129">
        <v>1014264025</v>
      </c>
      <c r="Q67" s="130" t="s">
        <v>1823</v>
      </c>
      <c r="R67" s="129" t="s">
        <v>295</v>
      </c>
      <c r="S67" s="129"/>
      <c r="T67" s="129"/>
      <c r="U67" s="129"/>
      <c r="V67" s="129"/>
      <c r="W67" s="129"/>
      <c r="X67" s="131"/>
      <c r="Y67" s="132">
        <v>20250000</v>
      </c>
      <c r="Z67" s="133"/>
      <c r="AA67" s="134">
        <v>0</v>
      </c>
      <c r="AB67" s="132">
        <v>0</v>
      </c>
      <c r="AC67" s="176">
        <f t="shared" si="2"/>
        <v>20250000</v>
      </c>
      <c r="AD67" s="176">
        <v>15450000</v>
      </c>
      <c r="AE67" s="135">
        <v>44421</v>
      </c>
      <c r="AF67" s="135">
        <v>44426</v>
      </c>
      <c r="AG67" s="135">
        <v>44562</v>
      </c>
      <c r="AH67" s="136">
        <v>135</v>
      </c>
      <c r="AI67" s="136">
        <v>0</v>
      </c>
      <c r="AJ67" s="137">
        <v>0</v>
      </c>
      <c r="AK67" s="138"/>
      <c r="AL67" s="136"/>
      <c r="AM67" s="158"/>
      <c r="AN67" s="164"/>
      <c r="AO67" s="139"/>
      <c r="AP67" s="139"/>
      <c r="AQ67" s="157" t="s">
        <v>1894</v>
      </c>
      <c r="AR67" s="139"/>
      <c r="AS67" s="140">
        <f t="shared" si="1"/>
        <v>0.762962962962963</v>
      </c>
      <c r="AT67" s="35"/>
      <c r="AU67" s="35"/>
      <c r="AV67" s="35"/>
      <c r="AW67" s="35"/>
      <c r="AX67" s="35"/>
      <c r="AY67" s="35"/>
    </row>
    <row r="68" spans="1:51" s="141" customFormat="1" ht="27.75" customHeight="1">
      <c r="A68" s="120">
        <v>83</v>
      </c>
      <c r="B68" s="120">
        <v>2021</v>
      </c>
      <c r="C68" s="120" t="s">
        <v>398</v>
      </c>
      <c r="D68" s="121" t="s">
        <v>779</v>
      </c>
      <c r="E68" s="122" t="s">
        <v>54</v>
      </c>
      <c r="F68" s="123" t="s">
        <v>27</v>
      </c>
      <c r="G68" s="124" t="s">
        <v>75</v>
      </c>
      <c r="H68" s="125" t="s">
        <v>1165</v>
      </c>
      <c r="I68" s="126" t="s">
        <v>49</v>
      </c>
      <c r="J68" s="142" t="s">
        <v>223</v>
      </c>
      <c r="K68" s="127">
        <v>57</v>
      </c>
      <c r="L68" s="128" t="s">
        <v>1488</v>
      </c>
      <c r="M68" s="128" t="str">
        <f>IF(ISERROR(VLOOKUP(K68,#REF!,3,FALSE))," ",VLOOKUP(K68,#REF!,3,FALSE))</f>
        <v> </v>
      </c>
      <c r="N68" s="159">
        <v>1623</v>
      </c>
      <c r="O68" s="159">
        <v>0</v>
      </c>
      <c r="P68" s="129">
        <v>1032455117</v>
      </c>
      <c r="Q68" s="130" t="s">
        <v>1569</v>
      </c>
      <c r="R68" s="129" t="s">
        <v>295</v>
      </c>
      <c r="S68" s="129"/>
      <c r="T68" s="129"/>
      <c r="U68" s="129"/>
      <c r="V68" s="129"/>
      <c r="W68" s="129"/>
      <c r="X68" s="131"/>
      <c r="Y68" s="132">
        <v>20700000</v>
      </c>
      <c r="Z68" s="133"/>
      <c r="AA68" s="134">
        <v>0</v>
      </c>
      <c r="AB68" s="132">
        <v>0</v>
      </c>
      <c r="AC68" s="176">
        <f t="shared" si="2"/>
        <v>20700000</v>
      </c>
      <c r="AD68" s="176">
        <v>18783333</v>
      </c>
      <c r="AE68" s="135">
        <v>44279</v>
      </c>
      <c r="AF68" s="135">
        <v>44281</v>
      </c>
      <c r="AG68" s="135">
        <v>44555</v>
      </c>
      <c r="AH68" s="136">
        <v>270</v>
      </c>
      <c r="AI68" s="136">
        <v>0</v>
      </c>
      <c r="AJ68" s="137">
        <v>0</v>
      </c>
      <c r="AK68" s="138"/>
      <c r="AL68" s="136"/>
      <c r="AM68" s="158"/>
      <c r="AN68" s="164"/>
      <c r="AO68" s="139"/>
      <c r="AP68" s="139"/>
      <c r="AQ68" s="157" t="s">
        <v>1894</v>
      </c>
      <c r="AR68" s="139"/>
      <c r="AS68" s="140">
        <f t="shared" si="1"/>
        <v>0.9074073913043478</v>
      </c>
      <c r="AT68" s="35"/>
      <c r="AU68" s="35"/>
      <c r="AV68" s="35"/>
      <c r="AW68" s="35"/>
      <c r="AX68" s="35"/>
      <c r="AY68" s="35"/>
    </row>
    <row r="69" spans="1:51" s="141" customFormat="1" ht="27.75" customHeight="1">
      <c r="A69" s="120">
        <v>84</v>
      </c>
      <c r="B69" s="120">
        <v>2021</v>
      </c>
      <c r="C69" s="120" t="s">
        <v>399</v>
      </c>
      <c r="D69" s="121" t="s">
        <v>780</v>
      </c>
      <c r="E69" s="122" t="s">
        <v>54</v>
      </c>
      <c r="F69" s="123" t="s">
        <v>27</v>
      </c>
      <c r="G69" s="124" t="s">
        <v>75</v>
      </c>
      <c r="H69" s="125" t="s">
        <v>1166</v>
      </c>
      <c r="I69" s="126" t="s">
        <v>49</v>
      </c>
      <c r="J69" s="142" t="s">
        <v>223</v>
      </c>
      <c r="K69" s="127">
        <v>57</v>
      </c>
      <c r="L69" s="128" t="s">
        <v>1488</v>
      </c>
      <c r="M69" s="128" t="str">
        <f>IF(ISERROR(VLOOKUP(K69,#REF!,3,FALSE))," ",VLOOKUP(K69,#REF!,3,FALSE))</f>
        <v> </v>
      </c>
      <c r="N69" s="159">
        <v>1623</v>
      </c>
      <c r="O69" s="159">
        <v>0</v>
      </c>
      <c r="P69" s="129">
        <v>1014260298</v>
      </c>
      <c r="Q69" s="130" t="s">
        <v>1570</v>
      </c>
      <c r="R69" s="129" t="s">
        <v>295</v>
      </c>
      <c r="S69" s="129"/>
      <c r="T69" s="129"/>
      <c r="U69" s="129"/>
      <c r="V69" s="129"/>
      <c r="W69" s="129"/>
      <c r="X69" s="131"/>
      <c r="Y69" s="132">
        <v>20700000</v>
      </c>
      <c r="Z69" s="133"/>
      <c r="AA69" s="134">
        <v>0</v>
      </c>
      <c r="AB69" s="132">
        <v>0</v>
      </c>
      <c r="AC69" s="176">
        <f t="shared" si="2"/>
        <v>20700000</v>
      </c>
      <c r="AD69" s="176">
        <v>20086667</v>
      </c>
      <c r="AE69" s="135">
        <v>44264</v>
      </c>
      <c r="AF69" s="135">
        <v>44264</v>
      </c>
      <c r="AG69" s="135">
        <v>44538</v>
      </c>
      <c r="AH69" s="136">
        <v>270</v>
      </c>
      <c r="AI69" s="136">
        <v>0</v>
      </c>
      <c r="AJ69" s="137">
        <v>0</v>
      </c>
      <c r="AK69" s="138"/>
      <c r="AL69" s="136"/>
      <c r="AM69" s="158"/>
      <c r="AN69" s="164"/>
      <c r="AO69" s="139"/>
      <c r="AP69" s="139"/>
      <c r="AQ69" s="157" t="s">
        <v>1894</v>
      </c>
      <c r="AR69" s="139"/>
      <c r="AS69" s="140">
        <f t="shared" si="1"/>
        <v>0.97037038647343</v>
      </c>
      <c r="AT69" s="35"/>
      <c r="AU69" s="35"/>
      <c r="AV69" s="35"/>
      <c r="AW69" s="35"/>
      <c r="AX69" s="35"/>
      <c r="AY69" s="35"/>
    </row>
    <row r="70" spans="1:51" s="141" customFormat="1" ht="27.75" customHeight="1">
      <c r="A70" s="120">
        <v>87</v>
      </c>
      <c r="B70" s="120">
        <v>2021</v>
      </c>
      <c r="C70" s="120" t="s">
        <v>402</v>
      </c>
      <c r="D70" s="121" t="s">
        <v>783</v>
      </c>
      <c r="E70" s="122" t="s">
        <v>54</v>
      </c>
      <c r="F70" s="123" t="s">
        <v>27</v>
      </c>
      <c r="G70" s="124" t="s">
        <v>75</v>
      </c>
      <c r="H70" s="125" t="s">
        <v>1169</v>
      </c>
      <c r="I70" s="126" t="s">
        <v>49</v>
      </c>
      <c r="J70" s="142" t="s">
        <v>223</v>
      </c>
      <c r="K70" s="127">
        <v>57</v>
      </c>
      <c r="L70" s="128" t="s">
        <v>1488</v>
      </c>
      <c r="M70" s="128" t="str">
        <f>IF(ISERROR(VLOOKUP(K70,#REF!,3,FALSE))," ",VLOOKUP(K70,#REF!,3,FALSE))</f>
        <v> </v>
      </c>
      <c r="N70" s="159">
        <v>1623</v>
      </c>
      <c r="O70" s="159">
        <v>0</v>
      </c>
      <c r="P70" s="129">
        <v>1014258999</v>
      </c>
      <c r="Q70" s="130" t="s">
        <v>1573</v>
      </c>
      <c r="R70" s="129" t="s">
        <v>295</v>
      </c>
      <c r="S70" s="129"/>
      <c r="T70" s="129"/>
      <c r="U70" s="129"/>
      <c r="V70" s="129"/>
      <c r="W70" s="129"/>
      <c r="X70" s="131"/>
      <c r="Y70" s="132">
        <v>20700000</v>
      </c>
      <c r="Z70" s="133"/>
      <c r="AA70" s="134">
        <v>0</v>
      </c>
      <c r="AB70" s="132">
        <v>0</v>
      </c>
      <c r="AC70" s="176">
        <f t="shared" si="2"/>
        <v>20700000</v>
      </c>
      <c r="AD70" s="176">
        <v>18476666</v>
      </c>
      <c r="AE70" s="135">
        <v>44279</v>
      </c>
      <c r="AF70" s="135">
        <v>44281</v>
      </c>
      <c r="AG70" s="135">
        <v>44559</v>
      </c>
      <c r="AH70" s="136">
        <v>270</v>
      </c>
      <c r="AI70" s="136">
        <v>0</v>
      </c>
      <c r="AJ70" s="137">
        <v>0</v>
      </c>
      <c r="AK70" s="138"/>
      <c r="AL70" s="136"/>
      <c r="AM70" s="158"/>
      <c r="AN70" s="164"/>
      <c r="AO70" s="139"/>
      <c r="AP70" s="139"/>
      <c r="AQ70" s="157" t="s">
        <v>1894</v>
      </c>
      <c r="AR70" s="139"/>
      <c r="AS70" s="140">
        <f t="shared" si="1"/>
        <v>0.8925925603864734</v>
      </c>
      <c r="AT70" s="35"/>
      <c r="AU70" s="35"/>
      <c r="AV70" s="35"/>
      <c r="AW70" s="35"/>
      <c r="AX70" s="35"/>
      <c r="AY70" s="35"/>
    </row>
    <row r="71" spans="1:51" s="141" customFormat="1" ht="27.75" customHeight="1">
      <c r="A71" s="120">
        <v>202</v>
      </c>
      <c r="B71" s="120">
        <v>2021</v>
      </c>
      <c r="C71" s="120" t="s">
        <v>515</v>
      </c>
      <c r="D71" s="121" t="s">
        <v>895</v>
      </c>
      <c r="E71" s="122" t="s">
        <v>54</v>
      </c>
      <c r="F71" s="123" t="s">
        <v>27</v>
      </c>
      <c r="G71" s="124" t="s">
        <v>75</v>
      </c>
      <c r="H71" s="125" t="s">
        <v>1282</v>
      </c>
      <c r="I71" s="126" t="s">
        <v>49</v>
      </c>
      <c r="J71" s="142" t="s">
        <v>223</v>
      </c>
      <c r="K71" s="127">
        <v>57</v>
      </c>
      <c r="L71" s="128" t="s">
        <v>1488</v>
      </c>
      <c r="M71" s="128" t="str">
        <f>IF(ISERROR(VLOOKUP(K71,#REF!,3,FALSE))," ",VLOOKUP(K71,#REF!,3,FALSE))</f>
        <v> </v>
      </c>
      <c r="N71" s="159">
        <v>1624</v>
      </c>
      <c r="O71" s="159">
        <v>0</v>
      </c>
      <c r="P71" s="129">
        <v>1023931044</v>
      </c>
      <c r="Q71" s="130" t="s">
        <v>1686</v>
      </c>
      <c r="R71" s="129" t="s">
        <v>295</v>
      </c>
      <c r="S71" s="129"/>
      <c r="T71" s="129"/>
      <c r="U71" s="129"/>
      <c r="V71" s="129"/>
      <c r="W71" s="129"/>
      <c r="X71" s="131"/>
      <c r="Y71" s="132">
        <v>20700000</v>
      </c>
      <c r="Z71" s="133"/>
      <c r="AA71" s="134">
        <v>0</v>
      </c>
      <c r="AB71" s="132">
        <v>0</v>
      </c>
      <c r="AC71" s="176">
        <f t="shared" si="2"/>
        <v>20700000</v>
      </c>
      <c r="AD71" s="176">
        <v>17940000</v>
      </c>
      <c r="AE71" s="135">
        <v>44291</v>
      </c>
      <c r="AF71" s="135">
        <v>44293</v>
      </c>
      <c r="AG71" s="135">
        <v>44567</v>
      </c>
      <c r="AH71" s="136">
        <v>270</v>
      </c>
      <c r="AI71" s="136">
        <v>0</v>
      </c>
      <c r="AJ71" s="137">
        <v>0</v>
      </c>
      <c r="AK71" s="138"/>
      <c r="AL71" s="136"/>
      <c r="AM71" s="158"/>
      <c r="AN71" s="164"/>
      <c r="AO71" s="139"/>
      <c r="AP71" s="139"/>
      <c r="AQ71" s="157" t="s">
        <v>1894</v>
      </c>
      <c r="AR71" s="139"/>
      <c r="AS71" s="140">
        <f t="shared" si="1"/>
        <v>0.8666666666666667</v>
      </c>
      <c r="AT71" s="35"/>
      <c r="AU71" s="35"/>
      <c r="AV71" s="35"/>
      <c r="AW71" s="35"/>
      <c r="AX71" s="35"/>
      <c r="AY71" s="35"/>
    </row>
    <row r="72" spans="1:51" s="141" customFormat="1" ht="27.75" customHeight="1">
      <c r="A72" s="120">
        <v>203</v>
      </c>
      <c r="B72" s="120">
        <v>2021</v>
      </c>
      <c r="C72" s="120" t="s">
        <v>516</v>
      </c>
      <c r="D72" s="121" t="s">
        <v>896</v>
      </c>
      <c r="E72" s="122" t="s">
        <v>54</v>
      </c>
      <c r="F72" s="123" t="s">
        <v>27</v>
      </c>
      <c r="G72" s="124" t="s">
        <v>75</v>
      </c>
      <c r="H72" s="125" t="s">
        <v>1283</v>
      </c>
      <c r="I72" s="126" t="s">
        <v>49</v>
      </c>
      <c r="J72" s="142" t="s">
        <v>223</v>
      </c>
      <c r="K72" s="127">
        <v>57</v>
      </c>
      <c r="L72" s="128" t="s">
        <v>1488</v>
      </c>
      <c r="M72" s="128" t="str">
        <f>IF(ISERROR(VLOOKUP(K72,#REF!,3,FALSE))," ",VLOOKUP(K72,#REF!,3,FALSE))</f>
        <v> </v>
      </c>
      <c r="N72" s="159">
        <v>1624</v>
      </c>
      <c r="O72" s="159">
        <v>0</v>
      </c>
      <c r="P72" s="129">
        <v>80799453</v>
      </c>
      <c r="Q72" s="130" t="s">
        <v>1687</v>
      </c>
      <c r="R72" s="129" t="s">
        <v>295</v>
      </c>
      <c r="S72" s="129"/>
      <c r="T72" s="129"/>
      <c r="U72" s="129"/>
      <c r="V72" s="129"/>
      <c r="W72" s="129"/>
      <c r="X72" s="131"/>
      <c r="Y72" s="132">
        <v>20700000</v>
      </c>
      <c r="Z72" s="133"/>
      <c r="AA72" s="134">
        <v>0</v>
      </c>
      <c r="AB72" s="132">
        <v>0</v>
      </c>
      <c r="AC72" s="176">
        <f t="shared" si="2"/>
        <v>20700000</v>
      </c>
      <c r="AD72" s="176">
        <v>17480000</v>
      </c>
      <c r="AE72" s="135">
        <v>44267</v>
      </c>
      <c r="AF72" s="135">
        <v>44272</v>
      </c>
      <c r="AG72" s="135">
        <v>44546</v>
      </c>
      <c r="AH72" s="136">
        <v>270</v>
      </c>
      <c r="AI72" s="136">
        <v>0</v>
      </c>
      <c r="AJ72" s="137">
        <v>0</v>
      </c>
      <c r="AK72" s="138">
        <v>1014300219</v>
      </c>
      <c r="AL72" s="136" t="s">
        <v>1901</v>
      </c>
      <c r="AM72" s="158">
        <v>44466</v>
      </c>
      <c r="AN72" s="164">
        <v>6133333</v>
      </c>
      <c r="AO72" s="139"/>
      <c r="AP72" s="139"/>
      <c r="AQ72" s="157" t="s">
        <v>1894</v>
      </c>
      <c r="AR72" s="139"/>
      <c r="AS72" s="140">
        <f t="shared" si="1"/>
        <v>0.8444444444444444</v>
      </c>
      <c r="AT72" s="35"/>
      <c r="AU72" s="35"/>
      <c r="AV72" s="35"/>
      <c r="AW72" s="35"/>
      <c r="AX72" s="35"/>
      <c r="AY72" s="35"/>
    </row>
    <row r="73" spans="1:51" s="141" customFormat="1" ht="27.75" customHeight="1">
      <c r="A73" s="120">
        <v>204</v>
      </c>
      <c r="B73" s="120">
        <v>2021</v>
      </c>
      <c r="C73" s="120" t="s">
        <v>517</v>
      </c>
      <c r="D73" s="121" t="s">
        <v>897</v>
      </c>
      <c r="E73" s="122" t="s">
        <v>54</v>
      </c>
      <c r="F73" s="123" t="s">
        <v>27</v>
      </c>
      <c r="G73" s="124" t="s">
        <v>75</v>
      </c>
      <c r="H73" s="125" t="s">
        <v>1284</v>
      </c>
      <c r="I73" s="126" t="s">
        <v>49</v>
      </c>
      <c r="J73" s="142" t="s">
        <v>223</v>
      </c>
      <c r="K73" s="127">
        <v>57</v>
      </c>
      <c r="L73" s="128" t="s">
        <v>1488</v>
      </c>
      <c r="M73" s="128" t="str">
        <f>IF(ISERROR(VLOOKUP(K73,#REF!,3,FALSE))," ",VLOOKUP(K73,#REF!,3,FALSE))</f>
        <v> </v>
      </c>
      <c r="N73" s="159">
        <v>1624</v>
      </c>
      <c r="O73" s="159">
        <v>0</v>
      </c>
      <c r="P73" s="129">
        <v>52482153</v>
      </c>
      <c r="Q73" s="130" t="s">
        <v>1688</v>
      </c>
      <c r="R73" s="129" t="s">
        <v>295</v>
      </c>
      <c r="S73" s="129"/>
      <c r="T73" s="129"/>
      <c r="U73" s="129"/>
      <c r="V73" s="129"/>
      <c r="W73" s="129"/>
      <c r="X73" s="131"/>
      <c r="Y73" s="132">
        <v>20700000</v>
      </c>
      <c r="Z73" s="133"/>
      <c r="AA73" s="134">
        <v>0</v>
      </c>
      <c r="AB73" s="132">
        <v>0</v>
      </c>
      <c r="AC73" s="176">
        <f t="shared" si="2"/>
        <v>20700000</v>
      </c>
      <c r="AD73" s="176">
        <v>19013333</v>
      </c>
      <c r="AE73" s="135">
        <v>44267</v>
      </c>
      <c r="AF73" s="135">
        <v>44278</v>
      </c>
      <c r="AG73" s="135">
        <v>44552</v>
      </c>
      <c r="AH73" s="136">
        <v>270</v>
      </c>
      <c r="AI73" s="136">
        <v>0</v>
      </c>
      <c r="AJ73" s="137">
        <v>0</v>
      </c>
      <c r="AK73" s="138"/>
      <c r="AL73" s="136"/>
      <c r="AM73" s="158"/>
      <c r="AN73" s="164"/>
      <c r="AO73" s="139"/>
      <c r="AP73" s="139"/>
      <c r="AQ73" s="157" t="s">
        <v>1894</v>
      </c>
      <c r="AR73" s="139"/>
      <c r="AS73" s="140">
        <f t="shared" si="1"/>
        <v>0.918518502415459</v>
      </c>
      <c r="AT73" s="35"/>
      <c r="AU73" s="35"/>
      <c r="AV73" s="35"/>
      <c r="AW73" s="35"/>
      <c r="AX73" s="35"/>
      <c r="AY73" s="35"/>
    </row>
    <row r="74" spans="1:51" s="141" customFormat="1" ht="27.75" customHeight="1">
      <c r="A74" s="120">
        <v>207</v>
      </c>
      <c r="B74" s="120">
        <v>2021</v>
      </c>
      <c r="C74" s="120" t="s">
        <v>520</v>
      </c>
      <c r="D74" s="121" t="s">
        <v>900</v>
      </c>
      <c r="E74" s="122" t="s">
        <v>54</v>
      </c>
      <c r="F74" s="123" t="s">
        <v>27</v>
      </c>
      <c r="G74" s="124" t="s">
        <v>75</v>
      </c>
      <c r="H74" s="125" t="s">
        <v>1287</v>
      </c>
      <c r="I74" s="126" t="s">
        <v>49</v>
      </c>
      <c r="J74" s="142" t="s">
        <v>223</v>
      </c>
      <c r="K74" s="127">
        <v>57</v>
      </c>
      <c r="L74" s="128" t="s">
        <v>1488</v>
      </c>
      <c r="M74" s="128" t="str">
        <f>IF(ISERROR(VLOOKUP(K74,#REF!,3,FALSE))," ",VLOOKUP(K74,#REF!,3,FALSE))</f>
        <v> </v>
      </c>
      <c r="N74" s="159">
        <v>1624</v>
      </c>
      <c r="O74" s="159">
        <v>0</v>
      </c>
      <c r="P74" s="129">
        <v>20739617</v>
      </c>
      <c r="Q74" s="130" t="s">
        <v>1691</v>
      </c>
      <c r="R74" s="129" t="s">
        <v>295</v>
      </c>
      <c r="S74" s="129"/>
      <c r="T74" s="129"/>
      <c r="U74" s="129"/>
      <c r="V74" s="129"/>
      <c r="W74" s="129"/>
      <c r="X74" s="131"/>
      <c r="Y74" s="132">
        <v>20700000</v>
      </c>
      <c r="Z74" s="133"/>
      <c r="AA74" s="134">
        <v>0</v>
      </c>
      <c r="AB74" s="132">
        <v>0</v>
      </c>
      <c r="AC74" s="176">
        <f t="shared" si="2"/>
        <v>20700000</v>
      </c>
      <c r="AD74" s="176">
        <v>18936667</v>
      </c>
      <c r="AE74" s="135">
        <v>44274</v>
      </c>
      <c r="AF74" s="135">
        <v>44279</v>
      </c>
      <c r="AG74" s="135">
        <v>44553</v>
      </c>
      <c r="AH74" s="136">
        <v>270</v>
      </c>
      <c r="AI74" s="136">
        <v>0</v>
      </c>
      <c r="AJ74" s="137">
        <v>0</v>
      </c>
      <c r="AK74" s="138"/>
      <c r="AL74" s="136"/>
      <c r="AM74" s="158"/>
      <c r="AN74" s="164"/>
      <c r="AO74" s="139"/>
      <c r="AP74" s="139"/>
      <c r="AQ74" s="157" t="s">
        <v>1894</v>
      </c>
      <c r="AR74" s="139"/>
      <c r="AS74" s="140">
        <f t="shared" si="1"/>
        <v>0.9148148309178744</v>
      </c>
      <c r="AT74" s="35"/>
      <c r="AU74" s="35"/>
      <c r="AV74" s="35"/>
      <c r="AW74" s="35"/>
      <c r="AX74" s="35"/>
      <c r="AY74" s="35"/>
    </row>
    <row r="75" spans="1:51" s="141" customFormat="1" ht="27.75" customHeight="1">
      <c r="A75" s="120">
        <v>209</v>
      </c>
      <c r="B75" s="120">
        <v>2021</v>
      </c>
      <c r="C75" s="120" t="s">
        <v>521</v>
      </c>
      <c r="D75" s="121" t="s">
        <v>901</v>
      </c>
      <c r="E75" s="122" t="s">
        <v>54</v>
      </c>
      <c r="F75" s="123" t="s">
        <v>27</v>
      </c>
      <c r="G75" s="124" t="s">
        <v>75</v>
      </c>
      <c r="H75" s="125" t="s">
        <v>1288</v>
      </c>
      <c r="I75" s="126" t="s">
        <v>49</v>
      </c>
      <c r="J75" s="142" t="s">
        <v>223</v>
      </c>
      <c r="K75" s="127">
        <v>57</v>
      </c>
      <c r="L75" s="128" t="s">
        <v>1488</v>
      </c>
      <c r="M75" s="128" t="str">
        <f>IF(ISERROR(VLOOKUP(K75,#REF!,3,FALSE))," ",VLOOKUP(K75,#REF!,3,FALSE))</f>
        <v> </v>
      </c>
      <c r="N75" s="159">
        <v>1624</v>
      </c>
      <c r="O75" s="159">
        <v>0</v>
      </c>
      <c r="P75" s="129">
        <v>24040547</v>
      </c>
      <c r="Q75" s="130" t="s">
        <v>1692</v>
      </c>
      <c r="R75" s="129" t="s">
        <v>295</v>
      </c>
      <c r="S75" s="129"/>
      <c r="T75" s="129"/>
      <c r="U75" s="129"/>
      <c r="V75" s="129"/>
      <c r="W75" s="129"/>
      <c r="X75" s="131"/>
      <c r="Y75" s="132">
        <v>20700000</v>
      </c>
      <c r="Z75" s="133"/>
      <c r="AA75" s="134">
        <v>0</v>
      </c>
      <c r="AB75" s="132">
        <v>0</v>
      </c>
      <c r="AC75" s="176">
        <f t="shared" si="2"/>
        <v>20700000</v>
      </c>
      <c r="AD75" s="176">
        <v>17863333</v>
      </c>
      <c r="AE75" s="135">
        <v>44292</v>
      </c>
      <c r="AF75" s="135">
        <v>44294</v>
      </c>
      <c r="AG75" s="135">
        <v>44568</v>
      </c>
      <c r="AH75" s="136">
        <v>270</v>
      </c>
      <c r="AI75" s="136">
        <v>0</v>
      </c>
      <c r="AJ75" s="137">
        <v>0</v>
      </c>
      <c r="AK75" s="138"/>
      <c r="AL75" s="136"/>
      <c r="AM75" s="158"/>
      <c r="AN75" s="164"/>
      <c r="AO75" s="139"/>
      <c r="AP75" s="139"/>
      <c r="AQ75" s="157" t="s">
        <v>1894</v>
      </c>
      <c r="AR75" s="139"/>
      <c r="AS75" s="140">
        <f t="shared" si="1"/>
        <v>0.8629629468599034</v>
      </c>
      <c r="AT75" s="35"/>
      <c r="AU75" s="35"/>
      <c r="AV75" s="35"/>
      <c r="AW75" s="35"/>
      <c r="AX75" s="35"/>
      <c r="AY75" s="35"/>
    </row>
    <row r="76" spans="1:51" s="141" customFormat="1" ht="27.75" customHeight="1">
      <c r="A76" s="120">
        <v>210</v>
      </c>
      <c r="B76" s="120">
        <v>2021</v>
      </c>
      <c r="C76" s="120" t="s">
        <v>522</v>
      </c>
      <c r="D76" s="121" t="s">
        <v>902</v>
      </c>
      <c r="E76" s="122" t="s">
        <v>54</v>
      </c>
      <c r="F76" s="123" t="s">
        <v>27</v>
      </c>
      <c r="G76" s="124" t="s">
        <v>75</v>
      </c>
      <c r="H76" s="125" t="s">
        <v>1289</v>
      </c>
      <c r="I76" s="126" t="s">
        <v>49</v>
      </c>
      <c r="J76" s="142" t="s">
        <v>223</v>
      </c>
      <c r="K76" s="127">
        <v>57</v>
      </c>
      <c r="L76" s="128" t="s">
        <v>1488</v>
      </c>
      <c r="M76" s="128" t="str">
        <f>IF(ISERROR(VLOOKUP(K76,#REF!,3,FALSE))," ",VLOOKUP(K76,#REF!,3,FALSE))</f>
        <v> </v>
      </c>
      <c r="N76" s="159">
        <v>1624</v>
      </c>
      <c r="O76" s="159">
        <v>0</v>
      </c>
      <c r="P76" s="129">
        <v>1024597859</v>
      </c>
      <c r="Q76" s="130" t="s">
        <v>1693</v>
      </c>
      <c r="R76" s="129" t="s">
        <v>295</v>
      </c>
      <c r="S76" s="129"/>
      <c r="T76" s="129"/>
      <c r="U76" s="129"/>
      <c r="V76" s="129"/>
      <c r="W76" s="129"/>
      <c r="X76" s="131"/>
      <c r="Y76" s="132">
        <v>20700000</v>
      </c>
      <c r="Z76" s="133"/>
      <c r="AA76" s="134">
        <v>0</v>
      </c>
      <c r="AB76" s="132">
        <v>0</v>
      </c>
      <c r="AC76" s="176">
        <f t="shared" si="2"/>
        <v>20700000</v>
      </c>
      <c r="AD76" s="176">
        <v>18093333</v>
      </c>
      <c r="AE76" s="135">
        <v>44279</v>
      </c>
      <c r="AF76" s="135">
        <v>44291</v>
      </c>
      <c r="AG76" s="135">
        <v>44565</v>
      </c>
      <c r="AH76" s="136">
        <v>270</v>
      </c>
      <c r="AI76" s="136">
        <v>0</v>
      </c>
      <c r="AJ76" s="137">
        <v>0</v>
      </c>
      <c r="AK76" s="138"/>
      <c r="AL76" s="136"/>
      <c r="AM76" s="158"/>
      <c r="AN76" s="164"/>
      <c r="AO76" s="139"/>
      <c r="AP76" s="139"/>
      <c r="AQ76" s="157" t="s">
        <v>1894</v>
      </c>
      <c r="AR76" s="139"/>
      <c r="AS76" s="140">
        <f t="shared" si="1"/>
        <v>0.8740740579710145</v>
      </c>
      <c r="AT76" s="35"/>
      <c r="AU76" s="35"/>
      <c r="AV76" s="35"/>
      <c r="AW76" s="35"/>
      <c r="AX76" s="35"/>
      <c r="AY76" s="35"/>
    </row>
    <row r="77" spans="1:51" s="141" customFormat="1" ht="27.75" customHeight="1">
      <c r="A77" s="120">
        <v>211</v>
      </c>
      <c r="B77" s="120">
        <v>2021</v>
      </c>
      <c r="C77" s="120" t="s">
        <v>523</v>
      </c>
      <c r="D77" s="121" t="s">
        <v>903</v>
      </c>
      <c r="E77" s="122" t="s">
        <v>54</v>
      </c>
      <c r="F77" s="123" t="s">
        <v>27</v>
      </c>
      <c r="G77" s="124" t="s">
        <v>75</v>
      </c>
      <c r="H77" s="125" t="s">
        <v>1290</v>
      </c>
      <c r="I77" s="126" t="s">
        <v>49</v>
      </c>
      <c r="J77" s="142" t="s">
        <v>223</v>
      </c>
      <c r="K77" s="127">
        <v>57</v>
      </c>
      <c r="L77" s="128" t="s">
        <v>1488</v>
      </c>
      <c r="M77" s="128" t="str">
        <f>IF(ISERROR(VLOOKUP(K77,#REF!,3,FALSE))," ",VLOOKUP(K77,#REF!,3,FALSE))</f>
        <v> </v>
      </c>
      <c r="N77" s="159">
        <v>1624</v>
      </c>
      <c r="O77" s="159">
        <v>0</v>
      </c>
      <c r="P77" s="129">
        <v>1018426339</v>
      </c>
      <c r="Q77" s="130" t="s">
        <v>1694</v>
      </c>
      <c r="R77" s="129" t="s">
        <v>295</v>
      </c>
      <c r="S77" s="129"/>
      <c r="T77" s="129"/>
      <c r="U77" s="129"/>
      <c r="V77" s="129"/>
      <c r="W77" s="129"/>
      <c r="X77" s="131"/>
      <c r="Y77" s="132">
        <v>20700000</v>
      </c>
      <c r="Z77" s="133"/>
      <c r="AA77" s="134">
        <v>0</v>
      </c>
      <c r="AB77" s="132">
        <v>0</v>
      </c>
      <c r="AC77" s="176">
        <f t="shared" si="2"/>
        <v>20700000</v>
      </c>
      <c r="AD77" s="176">
        <v>18936667</v>
      </c>
      <c r="AE77" s="135">
        <v>44278</v>
      </c>
      <c r="AF77" s="135">
        <v>44279</v>
      </c>
      <c r="AG77" s="135">
        <v>44553</v>
      </c>
      <c r="AH77" s="136">
        <v>270</v>
      </c>
      <c r="AI77" s="136">
        <v>0</v>
      </c>
      <c r="AJ77" s="137">
        <v>0</v>
      </c>
      <c r="AK77" s="138"/>
      <c r="AL77" s="136"/>
      <c r="AM77" s="158"/>
      <c r="AN77" s="164"/>
      <c r="AO77" s="139"/>
      <c r="AP77" s="139"/>
      <c r="AQ77" s="157" t="s">
        <v>1894</v>
      </c>
      <c r="AR77" s="139"/>
      <c r="AS77" s="140">
        <f t="shared" si="1"/>
        <v>0.9148148309178744</v>
      </c>
      <c r="AT77" s="35"/>
      <c r="AU77" s="35"/>
      <c r="AV77" s="35"/>
      <c r="AW77" s="35"/>
      <c r="AX77" s="35"/>
      <c r="AY77" s="35"/>
    </row>
    <row r="78" spans="1:51" s="141" customFormat="1" ht="27.75" customHeight="1">
      <c r="A78" s="120">
        <v>251</v>
      </c>
      <c r="B78" s="120">
        <v>2021</v>
      </c>
      <c r="C78" s="120" t="s">
        <v>562</v>
      </c>
      <c r="D78" s="121" t="s">
        <v>942</v>
      </c>
      <c r="E78" s="122" t="s">
        <v>54</v>
      </c>
      <c r="F78" s="123" t="s">
        <v>27</v>
      </c>
      <c r="G78" s="124" t="s">
        <v>75</v>
      </c>
      <c r="H78" s="125" t="s">
        <v>1329</v>
      </c>
      <c r="I78" s="126" t="s">
        <v>49</v>
      </c>
      <c r="J78" s="142" t="s">
        <v>223</v>
      </c>
      <c r="K78" s="127">
        <v>49</v>
      </c>
      <c r="L78" s="128" t="s">
        <v>202</v>
      </c>
      <c r="M78" s="128" t="str">
        <f>IF(ISERROR(VLOOKUP(K78,#REF!,3,FALSE))," ",VLOOKUP(K78,#REF!,3,FALSE))</f>
        <v> </v>
      </c>
      <c r="N78" s="159">
        <v>1621</v>
      </c>
      <c r="O78" s="159">
        <v>0</v>
      </c>
      <c r="P78" s="129">
        <v>1069402338</v>
      </c>
      <c r="Q78" s="130" t="s">
        <v>1733</v>
      </c>
      <c r="R78" s="129" t="s">
        <v>295</v>
      </c>
      <c r="S78" s="129"/>
      <c r="T78" s="129"/>
      <c r="U78" s="129"/>
      <c r="V78" s="129"/>
      <c r="W78" s="129"/>
      <c r="X78" s="131"/>
      <c r="Y78" s="132">
        <v>20700000</v>
      </c>
      <c r="Z78" s="133"/>
      <c r="AA78" s="134">
        <v>0</v>
      </c>
      <c r="AB78" s="132">
        <v>0</v>
      </c>
      <c r="AC78" s="176">
        <f aca="true" t="shared" si="3" ref="AC78:AC109">+Y78+Z78+AB78</f>
        <v>20700000</v>
      </c>
      <c r="AD78" s="176">
        <v>17863333</v>
      </c>
      <c r="AE78" s="135">
        <v>44266</v>
      </c>
      <c r="AF78" s="135">
        <v>44270</v>
      </c>
      <c r="AG78" s="135">
        <v>44568</v>
      </c>
      <c r="AH78" s="136">
        <v>270</v>
      </c>
      <c r="AI78" s="136">
        <v>0</v>
      </c>
      <c r="AJ78" s="137">
        <v>0</v>
      </c>
      <c r="AK78" s="138"/>
      <c r="AL78" s="136"/>
      <c r="AM78" s="158"/>
      <c r="AN78" s="164"/>
      <c r="AO78" s="139"/>
      <c r="AP78" s="139"/>
      <c r="AQ78" s="157" t="s">
        <v>1894</v>
      </c>
      <c r="AR78" s="139"/>
      <c r="AS78" s="140">
        <f aca="true" t="shared" si="4" ref="AS78:AS141">IF(ISERROR(AD78/AC78),"-",(AD78/AC78))</f>
        <v>0.8629629468599034</v>
      </c>
      <c r="AT78" s="35"/>
      <c r="AU78" s="35"/>
      <c r="AV78" s="35"/>
      <c r="AW78" s="35"/>
      <c r="AX78" s="35"/>
      <c r="AY78" s="35"/>
    </row>
    <row r="79" spans="1:51" s="141" customFormat="1" ht="27.75" customHeight="1">
      <c r="A79" s="120">
        <v>256</v>
      </c>
      <c r="B79" s="120">
        <v>2021</v>
      </c>
      <c r="C79" s="120" t="s">
        <v>567</v>
      </c>
      <c r="D79" s="121" t="s">
        <v>947</v>
      </c>
      <c r="E79" s="122" t="s">
        <v>54</v>
      </c>
      <c r="F79" s="123" t="s">
        <v>27</v>
      </c>
      <c r="G79" s="124" t="s">
        <v>75</v>
      </c>
      <c r="H79" s="125" t="s">
        <v>1334</v>
      </c>
      <c r="I79" s="126" t="s">
        <v>49</v>
      </c>
      <c r="J79" s="142" t="s">
        <v>223</v>
      </c>
      <c r="K79" s="127">
        <v>49</v>
      </c>
      <c r="L79" s="128" t="s">
        <v>202</v>
      </c>
      <c r="M79" s="128" t="str">
        <f>IF(ISERROR(VLOOKUP(K79,#REF!,3,FALSE))," ",VLOOKUP(K79,#REF!,3,FALSE))</f>
        <v> </v>
      </c>
      <c r="N79" s="159">
        <v>1621</v>
      </c>
      <c r="O79" s="159">
        <v>0</v>
      </c>
      <c r="P79" s="129">
        <v>1016011037</v>
      </c>
      <c r="Q79" s="130" t="s">
        <v>1738</v>
      </c>
      <c r="R79" s="129" t="s">
        <v>295</v>
      </c>
      <c r="S79" s="129"/>
      <c r="T79" s="129"/>
      <c r="U79" s="129"/>
      <c r="V79" s="129"/>
      <c r="W79" s="129"/>
      <c r="X79" s="131"/>
      <c r="Y79" s="132">
        <v>20700000</v>
      </c>
      <c r="Z79" s="133"/>
      <c r="AA79" s="134">
        <v>0</v>
      </c>
      <c r="AB79" s="132">
        <v>0</v>
      </c>
      <c r="AC79" s="176">
        <f t="shared" si="3"/>
        <v>20700000</v>
      </c>
      <c r="AD79" s="176">
        <v>10426667</v>
      </c>
      <c r="AE79" s="135">
        <v>44266</v>
      </c>
      <c r="AF79" s="135">
        <v>44270</v>
      </c>
      <c r="AG79" s="135">
        <v>44412</v>
      </c>
      <c r="AH79" s="136">
        <v>270</v>
      </c>
      <c r="AI79" s="136">
        <v>1</v>
      </c>
      <c r="AJ79" s="137">
        <v>1</v>
      </c>
      <c r="AK79" s="138"/>
      <c r="AL79" s="136"/>
      <c r="AM79" s="158"/>
      <c r="AN79" s="164"/>
      <c r="AO79" s="139"/>
      <c r="AP79" s="139"/>
      <c r="AQ79" s="157" t="s">
        <v>1894</v>
      </c>
      <c r="AR79" s="139"/>
      <c r="AS79" s="140">
        <f t="shared" si="4"/>
        <v>0.5037037198067633</v>
      </c>
      <c r="AT79" s="35"/>
      <c r="AU79" s="35"/>
      <c r="AV79" s="35"/>
      <c r="AW79" s="35"/>
      <c r="AX79" s="35"/>
      <c r="AY79" s="35"/>
    </row>
    <row r="80" spans="1:51" s="141" customFormat="1" ht="27.75" customHeight="1">
      <c r="A80" s="120">
        <v>259</v>
      </c>
      <c r="B80" s="120">
        <v>2021</v>
      </c>
      <c r="C80" s="120" t="s">
        <v>570</v>
      </c>
      <c r="D80" s="121" t="s">
        <v>950</v>
      </c>
      <c r="E80" s="122" t="s">
        <v>54</v>
      </c>
      <c r="F80" s="123" t="s">
        <v>27</v>
      </c>
      <c r="G80" s="124" t="s">
        <v>75</v>
      </c>
      <c r="H80" s="125" t="s">
        <v>1337</v>
      </c>
      <c r="I80" s="126" t="s">
        <v>49</v>
      </c>
      <c r="J80" s="142" t="s">
        <v>223</v>
      </c>
      <c r="K80" s="127">
        <v>49</v>
      </c>
      <c r="L80" s="128" t="s">
        <v>202</v>
      </c>
      <c r="M80" s="128" t="str">
        <f>IF(ISERROR(VLOOKUP(K80,#REF!,3,FALSE))," ",VLOOKUP(K80,#REF!,3,FALSE))</f>
        <v> </v>
      </c>
      <c r="N80" s="159">
        <v>1621</v>
      </c>
      <c r="O80" s="159">
        <v>0</v>
      </c>
      <c r="P80" s="129">
        <v>79325159</v>
      </c>
      <c r="Q80" s="130" t="s">
        <v>1741</v>
      </c>
      <c r="R80" s="129" t="s">
        <v>295</v>
      </c>
      <c r="S80" s="129"/>
      <c r="T80" s="129"/>
      <c r="U80" s="129"/>
      <c r="V80" s="129"/>
      <c r="W80" s="129"/>
      <c r="X80" s="131"/>
      <c r="Y80" s="132">
        <v>20700000</v>
      </c>
      <c r="Z80" s="133"/>
      <c r="AA80" s="134">
        <v>0</v>
      </c>
      <c r="AB80" s="132">
        <v>0</v>
      </c>
      <c r="AC80" s="176">
        <f t="shared" si="3"/>
        <v>20700000</v>
      </c>
      <c r="AD80" s="176">
        <v>19396667</v>
      </c>
      <c r="AE80" s="135">
        <v>44272</v>
      </c>
      <c r="AF80" s="135">
        <v>44273</v>
      </c>
      <c r="AG80" s="135">
        <v>44547</v>
      </c>
      <c r="AH80" s="136">
        <v>270</v>
      </c>
      <c r="AI80" s="136">
        <v>0</v>
      </c>
      <c r="AJ80" s="137">
        <v>0</v>
      </c>
      <c r="AK80" s="138"/>
      <c r="AL80" s="136"/>
      <c r="AM80" s="158"/>
      <c r="AN80" s="164"/>
      <c r="AO80" s="139"/>
      <c r="AP80" s="139"/>
      <c r="AQ80" s="157" t="s">
        <v>1894</v>
      </c>
      <c r="AR80" s="139"/>
      <c r="AS80" s="140">
        <f t="shared" si="4"/>
        <v>0.9370370531400967</v>
      </c>
      <c r="AT80" s="35"/>
      <c r="AU80" s="35"/>
      <c r="AV80" s="35"/>
      <c r="AW80" s="35"/>
      <c r="AX80" s="35"/>
      <c r="AY80" s="35"/>
    </row>
    <row r="81" spans="1:51" s="141" customFormat="1" ht="27.75" customHeight="1">
      <c r="A81" s="120">
        <v>275</v>
      </c>
      <c r="B81" s="120">
        <v>2021</v>
      </c>
      <c r="C81" s="120" t="s">
        <v>586</v>
      </c>
      <c r="D81" s="121" t="s">
        <v>966</v>
      </c>
      <c r="E81" s="122" t="s">
        <v>54</v>
      </c>
      <c r="F81" s="123" t="s">
        <v>27</v>
      </c>
      <c r="G81" s="124" t="s">
        <v>75</v>
      </c>
      <c r="H81" s="125" t="s">
        <v>1353</v>
      </c>
      <c r="I81" s="126" t="s">
        <v>49</v>
      </c>
      <c r="J81" s="142" t="s">
        <v>223</v>
      </c>
      <c r="K81" s="127">
        <v>57</v>
      </c>
      <c r="L81" s="128" t="s">
        <v>1488</v>
      </c>
      <c r="M81" s="128" t="str">
        <f>IF(ISERROR(VLOOKUP(K81,#REF!,3,FALSE))," ",VLOOKUP(K81,#REF!,3,FALSE))</f>
        <v> </v>
      </c>
      <c r="N81" s="159">
        <v>1623</v>
      </c>
      <c r="O81" s="159">
        <v>0</v>
      </c>
      <c r="P81" s="129">
        <v>1104934230</v>
      </c>
      <c r="Q81" s="130" t="s">
        <v>1757</v>
      </c>
      <c r="R81" s="129" t="s">
        <v>295</v>
      </c>
      <c r="S81" s="129"/>
      <c r="T81" s="129"/>
      <c r="U81" s="129"/>
      <c r="V81" s="129"/>
      <c r="W81" s="129"/>
      <c r="X81" s="131"/>
      <c r="Y81" s="132">
        <v>20700000</v>
      </c>
      <c r="Z81" s="133"/>
      <c r="AA81" s="134">
        <v>0</v>
      </c>
      <c r="AB81" s="132">
        <v>0</v>
      </c>
      <c r="AC81" s="176">
        <f t="shared" si="3"/>
        <v>20700000</v>
      </c>
      <c r="AD81" s="176">
        <v>18016667</v>
      </c>
      <c r="AE81" s="135">
        <v>44284</v>
      </c>
      <c r="AF81" s="135">
        <v>44292</v>
      </c>
      <c r="AG81" s="135">
        <v>44566</v>
      </c>
      <c r="AH81" s="136">
        <v>270</v>
      </c>
      <c r="AI81" s="136">
        <v>0</v>
      </c>
      <c r="AJ81" s="137">
        <v>0</v>
      </c>
      <c r="AK81" s="138"/>
      <c r="AL81" s="136"/>
      <c r="AM81" s="158"/>
      <c r="AN81" s="164"/>
      <c r="AO81" s="139"/>
      <c r="AP81" s="139"/>
      <c r="AQ81" s="157" t="s">
        <v>1894</v>
      </c>
      <c r="AR81" s="139"/>
      <c r="AS81" s="140">
        <f t="shared" si="4"/>
        <v>0.8703703864734299</v>
      </c>
      <c r="AT81" s="35"/>
      <c r="AU81" s="35"/>
      <c r="AV81" s="35"/>
      <c r="AW81" s="35"/>
      <c r="AX81" s="35"/>
      <c r="AY81" s="35"/>
    </row>
    <row r="82" spans="1:51" s="141" customFormat="1" ht="27.75" customHeight="1">
      <c r="A82" s="120">
        <v>285</v>
      </c>
      <c r="B82" s="120">
        <v>2021</v>
      </c>
      <c r="C82" s="120" t="s">
        <v>595</v>
      </c>
      <c r="D82" s="121" t="s">
        <v>975</v>
      </c>
      <c r="E82" s="122" t="s">
        <v>54</v>
      </c>
      <c r="F82" s="123" t="s">
        <v>27</v>
      </c>
      <c r="G82" s="124" t="s">
        <v>75</v>
      </c>
      <c r="H82" s="125" t="s">
        <v>1362</v>
      </c>
      <c r="I82" s="126" t="s">
        <v>49</v>
      </c>
      <c r="J82" s="142" t="s">
        <v>223</v>
      </c>
      <c r="K82" s="127">
        <v>57</v>
      </c>
      <c r="L82" s="128" t="s">
        <v>1488</v>
      </c>
      <c r="M82" s="128" t="str">
        <f>IF(ISERROR(VLOOKUP(K82,#REF!,3,FALSE))," ",VLOOKUP(K82,#REF!,3,FALSE))</f>
        <v> </v>
      </c>
      <c r="N82" s="159">
        <v>1624</v>
      </c>
      <c r="O82" s="159">
        <v>0</v>
      </c>
      <c r="P82" s="129">
        <v>1014217260</v>
      </c>
      <c r="Q82" s="130" t="s">
        <v>1766</v>
      </c>
      <c r="R82" s="129" t="s">
        <v>295</v>
      </c>
      <c r="S82" s="129"/>
      <c r="T82" s="129"/>
      <c r="U82" s="129"/>
      <c r="V82" s="129"/>
      <c r="W82" s="129"/>
      <c r="X82" s="131"/>
      <c r="Y82" s="132">
        <v>20700000</v>
      </c>
      <c r="Z82" s="133"/>
      <c r="AA82" s="134">
        <v>0</v>
      </c>
      <c r="AB82" s="132">
        <v>0</v>
      </c>
      <c r="AC82" s="176">
        <f t="shared" si="3"/>
        <v>20700000</v>
      </c>
      <c r="AD82" s="176">
        <v>19013333</v>
      </c>
      <c r="AE82" s="135">
        <v>44274</v>
      </c>
      <c r="AF82" s="135">
        <v>44278</v>
      </c>
      <c r="AG82" s="135">
        <v>44552</v>
      </c>
      <c r="AH82" s="136">
        <v>270</v>
      </c>
      <c r="AI82" s="136">
        <v>0</v>
      </c>
      <c r="AJ82" s="137">
        <v>0</v>
      </c>
      <c r="AK82" s="138"/>
      <c r="AL82" s="136"/>
      <c r="AM82" s="158"/>
      <c r="AN82" s="164"/>
      <c r="AO82" s="139"/>
      <c r="AP82" s="139"/>
      <c r="AQ82" s="157" t="s">
        <v>1894</v>
      </c>
      <c r="AR82" s="139"/>
      <c r="AS82" s="140">
        <f t="shared" si="4"/>
        <v>0.918518502415459</v>
      </c>
      <c r="AT82" s="35"/>
      <c r="AU82" s="35"/>
      <c r="AV82" s="35"/>
      <c r="AW82" s="35"/>
      <c r="AX82" s="35"/>
      <c r="AY82" s="35"/>
    </row>
    <row r="83" spans="1:51" s="141" customFormat="1" ht="27.75" customHeight="1">
      <c r="A83" s="120">
        <v>296</v>
      </c>
      <c r="B83" s="120">
        <v>2021</v>
      </c>
      <c r="C83" s="120" t="s">
        <v>606</v>
      </c>
      <c r="D83" s="121" t="s">
        <v>986</v>
      </c>
      <c r="E83" s="122" t="s">
        <v>54</v>
      </c>
      <c r="F83" s="123" t="s">
        <v>27</v>
      </c>
      <c r="G83" s="124" t="s">
        <v>75</v>
      </c>
      <c r="H83" s="125" t="s">
        <v>1374</v>
      </c>
      <c r="I83" s="126" t="s">
        <v>49</v>
      </c>
      <c r="J83" s="142" t="s">
        <v>223</v>
      </c>
      <c r="K83" s="127">
        <v>57</v>
      </c>
      <c r="L83" s="128" t="s">
        <v>1488</v>
      </c>
      <c r="M83" s="128" t="str">
        <f>IF(ISERROR(VLOOKUP(K83,#REF!,3,FALSE))," ",VLOOKUP(K83,#REF!,3,FALSE))</f>
        <v> </v>
      </c>
      <c r="N83" s="159">
        <v>1623</v>
      </c>
      <c r="O83" s="159">
        <v>0</v>
      </c>
      <c r="P83" s="129">
        <v>52269754</v>
      </c>
      <c r="Q83" s="130" t="s">
        <v>1778</v>
      </c>
      <c r="R83" s="129" t="s">
        <v>295</v>
      </c>
      <c r="S83" s="129"/>
      <c r="T83" s="129"/>
      <c r="U83" s="129"/>
      <c r="V83" s="129"/>
      <c r="W83" s="129"/>
      <c r="X83" s="131"/>
      <c r="Y83" s="132">
        <v>20700000</v>
      </c>
      <c r="Z83" s="133"/>
      <c r="AA83" s="134">
        <v>0</v>
      </c>
      <c r="AB83" s="132">
        <v>0</v>
      </c>
      <c r="AC83" s="176">
        <f t="shared" si="3"/>
        <v>20700000</v>
      </c>
      <c r="AD83" s="176">
        <v>18553333</v>
      </c>
      <c r="AE83" s="135">
        <v>44281</v>
      </c>
      <c r="AF83" s="135">
        <v>44284</v>
      </c>
      <c r="AG83" s="135">
        <v>44558</v>
      </c>
      <c r="AH83" s="136">
        <v>270</v>
      </c>
      <c r="AI83" s="136">
        <v>0</v>
      </c>
      <c r="AJ83" s="137">
        <v>0</v>
      </c>
      <c r="AK83" s="138"/>
      <c r="AL83" s="136"/>
      <c r="AM83" s="158"/>
      <c r="AN83" s="164"/>
      <c r="AO83" s="139"/>
      <c r="AP83" s="139"/>
      <c r="AQ83" s="157" t="s">
        <v>1894</v>
      </c>
      <c r="AR83" s="139"/>
      <c r="AS83" s="140">
        <f t="shared" si="4"/>
        <v>0.8962962801932367</v>
      </c>
      <c r="AT83" s="35"/>
      <c r="AU83" s="35"/>
      <c r="AV83" s="35"/>
      <c r="AW83" s="35"/>
      <c r="AX83" s="35"/>
      <c r="AY83" s="35"/>
    </row>
    <row r="84" spans="1:51" s="141" customFormat="1" ht="27.75" customHeight="1">
      <c r="A84" s="120">
        <v>300</v>
      </c>
      <c r="B84" s="120">
        <v>2021</v>
      </c>
      <c r="C84" s="120" t="s">
        <v>610</v>
      </c>
      <c r="D84" s="121" t="s">
        <v>990</v>
      </c>
      <c r="E84" s="122" t="s">
        <v>54</v>
      </c>
      <c r="F84" s="123" t="s">
        <v>27</v>
      </c>
      <c r="G84" s="124" t="s">
        <v>75</v>
      </c>
      <c r="H84" s="125" t="s">
        <v>1378</v>
      </c>
      <c r="I84" s="126" t="s">
        <v>49</v>
      </c>
      <c r="J84" s="142" t="s">
        <v>223</v>
      </c>
      <c r="K84" s="127">
        <v>57</v>
      </c>
      <c r="L84" s="128" t="s">
        <v>1488</v>
      </c>
      <c r="M84" s="128" t="str">
        <f>IF(ISERROR(VLOOKUP(K84,#REF!,3,FALSE))," ",VLOOKUP(K84,#REF!,3,FALSE))</f>
        <v> </v>
      </c>
      <c r="N84" s="159">
        <v>1623</v>
      </c>
      <c r="O84" s="159">
        <v>0</v>
      </c>
      <c r="P84" s="129">
        <v>80775248</v>
      </c>
      <c r="Q84" s="130" t="s">
        <v>1781</v>
      </c>
      <c r="R84" s="129" t="s">
        <v>295</v>
      </c>
      <c r="S84" s="129"/>
      <c r="T84" s="129"/>
      <c r="U84" s="129"/>
      <c r="V84" s="129"/>
      <c r="W84" s="129"/>
      <c r="X84" s="131"/>
      <c r="Y84" s="132">
        <v>20700000</v>
      </c>
      <c r="Z84" s="133"/>
      <c r="AA84" s="134">
        <v>0</v>
      </c>
      <c r="AB84" s="132">
        <v>0</v>
      </c>
      <c r="AC84" s="176">
        <f t="shared" si="3"/>
        <v>20700000</v>
      </c>
      <c r="AD84" s="176">
        <v>18016667</v>
      </c>
      <c r="AE84" s="135">
        <v>44281</v>
      </c>
      <c r="AF84" s="135">
        <v>44292</v>
      </c>
      <c r="AG84" s="135">
        <v>44566</v>
      </c>
      <c r="AH84" s="136">
        <v>270</v>
      </c>
      <c r="AI84" s="136">
        <v>0</v>
      </c>
      <c r="AJ84" s="137">
        <v>0</v>
      </c>
      <c r="AK84" s="138"/>
      <c r="AL84" s="136"/>
      <c r="AM84" s="158"/>
      <c r="AN84" s="164"/>
      <c r="AO84" s="139"/>
      <c r="AP84" s="139"/>
      <c r="AQ84" s="157" t="s">
        <v>1894</v>
      </c>
      <c r="AR84" s="139"/>
      <c r="AS84" s="140">
        <f t="shared" si="4"/>
        <v>0.8703703864734299</v>
      </c>
      <c r="AT84" s="35"/>
      <c r="AU84" s="35"/>
      <c r="AV84" s="35"/>
      <c r="AW84" s="35"/>
      <c r="AX84" s="35"/>
      <c r="AY84" s="35"/>
    </row>
    <row r="85" spans="1:51" s="141" customFormat="1" ht="27.75" customHeight="1">
      <c r="A85" s="120">
        <v>301</v>
      </c>
      <c r="B85" s="120">
        <v>2021</v>
      </c>
      <c r="C85" s="120" t="s">
        <v>611</v>
      </c>
      <c r="D85" s="121" t="s">
        <v>991</v>
      </c>
      <c r="E85" s="122" t="s">
        <v>54</v>
      </c>
      <c r="F85" s="123" t="s">
        <v>27</v>
      </c>
      <c r="G85" s="124" t="s">
        <v>75</v>
      </c>
      <c r="H85" s="125" t="s">
        <v>1379</v>
      </c>
      <c r="I85" s="126" t="s">
        <v>49</v>
      </c>
      <c r="J85" s="142" t="s">
        <v>223</v>
      </c>
      <c r="K85" s="127">
        <v>57</v>
      </c>
      <c r="L85" s="128" t="s">
        <v>1488</v>
      </c>
      <c r="M85" s="128" t="str">
        <f>IF(ISERROR(VLOOKUP(K85,#REF!,3,FALSE))," ",VLOOKUP(K85,#REF!,3,FALSE))</f>
        <v> </v>
      </c>
      <c r="N85" s="159">
        <v>1624</v>
      </c>
      <c r="O85" s="159">
        <v>0</v>
      </c>
      <c r="P85" s="129">
        <v>52354140</v>
      </c>
      <c r="Q85" s="130" t="s">
        <v>1782</v>
      </c>
      <c r="R85" s="129" t="s">
        <v>295</v>
      </c>
      <c r="S85" s="129"/>
      <c r="T85" s="129"/>
      <c r="U85" s="129"/>
      <c r="V85" s="129"/>
      <c r="W85" s="129"/>
      <c r="X85" s="131"/>
      <c r="Y85" s="132">
        <v>20700000</v>
      </c>
      <c r="Z85" s="133"/>
      <c r="AA85" s="134">
        <v>0</v>
      </c>
      <c r="AB85" s="132">
        <v>0</v>
      </c>
      <c r="AC85" s="176">
        <f t="shared" si="3"/>
        <v>20700000</v>
      </c>
      <c r="AD85" s="176">
        <v>16790000</v>
      </c>
      <c r="AE85" s="135">
        <v>44302</v>
      </c>
      <c r="AF85" s="135">
        <v>44308</v>
      </c>
      <c r="AG85" s="135">
        <v>44582</v>
      </c>
      <c r="AH85" s="136">
        <v>270</v>
      </c>
      <c r="AI85" s="136">
        <v>0</v>
      </c>
      <c r="AJ85" s="137">
        <v>0</v>
      </c>
      <c r="AK85" s="138"/>
      <c r="AL85" s="136"/>
      <c r="AM85" s="158"/>
      <c r="AN85" s="164"/>
      <c r="AO85" s="139"/>
      <c r="AP85" s="139"/>
      <c r="AQ85" s="157" t="s">
        <v>1894</v>
      </c>
      <c r="AR85" s="139"/>
      <c r="AS85" s="140">
        <f t="shared" si="4"/>
        <v>0.8111111111111111</v>
      </c>
      <c r="AT85" s="35"/>
      <c r="AU85" s="35"/>
      <c r="AV85" s="35"/>
      <c r="AW85" s="35"/>
      <c r="AX85" s="35"/>
      <c r="AY85" s="35"/>
    </row>
    <row r="86" spans="1:51" s="141" customFormat="1" ht="27.75" customHeight="1">
      <c r="A86" s="120">
        <v>333</v>
      </c>
      <c r="B86" s="120">
        <v>2021</v>
      </c>
      <c r="C86" s="120" t="s">
        <v>636</v>
      </c>
      <c r="D86" s="121" t="s">
        <v>1016</v>
      </c>
      <c r="E86" s="122" t="s">
        <v>54</v>
      </c>
      <c r="F86" s="123" t="s">
        <v>27</v>
      </c>
      <c r="G86" s="124" t="s">
        <v>75</v>
      </c>
      <c r="H86" s="125" t="s">
        <v>1405</v>
      </c>
      <c r="I86" s="126" t="s">
        <v>49</v>
      </c>
      <c r="J86" s="142" t="s">
        <v>223</v>
      </c>
      <c r="K86" s="127">
        <v>21</v>
      </c>
      <c r="L86" s="128" t="s">
        <v>175</v>
      </c>
      <c r="M86" s="128" t="str">
        <f>IF(ISERROR(VLOOKUP(K86,#REF!,3,FALSE))," ",VLOOKUP(K86,#REF!,3,FALSE))</f>
        <v> </v>
      </c>
      <c r="N86" s="159">
        <v>1595</v>
      </c>
      <c r="O86" s="159">
        <v>0</v>
      </c>
      <c r="P86" s="129">
        <v>79852283</v>
      </c>
      <c r="Q86" s="130" t="s">
        <v>1805</v>
      </c>
      <c r="R86" s="129" t="s">
        <v>295</v>
      </c>
      <c r="S86" s="129"/>
      <c r="T86" s="129"/>
      <c r="U86" s="129"/>
      <c r="V86" s="129"/>
      <c r="W86" s="129"/>
      <c r="X86" s="131"/>
      <c r="Y86" s="132">
        <v>21000000</v>
      </c>
      <c r="Z86" s="133"/>
      <c r="AA86" s="134">
        <v>0</v>
      </c>
      <c r="AB86" s="132">
        <v>0</v>
      </c>
      <c r="AC86" s="176">
        <f t="shared" si="3"/>
        <v>21000000</v>
      </c>
      <c r="AD86" s="176">
        <v>5000000</v>
      </c>
      <c r="AE86" s="135">
        <v>44355</v>
      </c>
      <c r="AF86" s="135">
        <v>44358</v>
      </c>
      <c r="AG86" s="135">
        <v>44434</v>
      </c>
      <c r="AH86" s="136">
        <v>210</v>
      </c>
      <c r="AI86" s="136">
        <v>0</v>
      </c>
      <c r="AJ86" s="137">
        <v>0</v>
      </c>
      <c r="AK86" s="138"/>
      <c r="AL86" s="136"/>
      <c r="AM86" s="158"/>
      <c r="AN86" s="164"/>
      <c r="AO86" s="139"/>
      <c r="AP86" s="139"/>
      <c r="AQ86" s="157" t="s">
        <v>1894</v>
      </c>
      <c r="AR86" s="139"/>
      <c r="AS86" s="140">
        <f t="shared" si="4"/>
        <v>0.23809523809523808</v>
      </c>
      <c r="AT86" s="35"/>
      <c r="AU86" s="35"/>
      <c r="AV86" s="35"/>
      <c r="AW86" s="35"/>
      <c r="AX86" s="35"/>
      <c r="AY86" s="35"/>
    </row>
    <row r="87" spans="1:51" s="141" customFormat="1" ht="27.75" customHeight="1">
      <c r="A87" s="120">
        <v>378</v>
      </c>
      <c r="B87" s="120">
        <v>2021</v>
      </c>
      <c r="C87" s="120" t="s">
        <v>667</v>
      </c>
      <c r="D87" s="121" t="s">
        <v>1047</v>
      </c>
      <c r="E87" s="122" t="s">
        <v>54</v>
      </c>
      <c r="F87" s="123" t="s">
        <v>27</v>
      </c>
      <c r="G87" s="124" t="s">
        <v>75</v>
      </c>
      <c r="H87" s="125" t="s">
        <v>1436</v>
      </c>
      <c r="I87" s="126" t="s">
        <v>49</v>
      </c>
      <c r="J87" s="142" t="s">
        <v>223</v>
      </c>
      <c r="K87" s="127">
        <v>57</v>
      </c>
      <c r="L87" s="128" t="s">
        <v>1488</v>
      </c>
      <c r="M87" s="128" t="str">
        <f>IF(ISERROR(VLOOKUP(K87,#REF!,3,FALSE))," ",VLOOKUP(K87,#REF!,3,FALSE))</f>
        <v> </v>
      </c>
      <c r="N87" s="159">
        <v>1623</v>
      </c>
      <c r="O87" s="159">
        <v>0</v>
      </c>
      <c r="P87" s="129">
        <v>19482007</v>
      </c>
      <c r="Q87" s="130" t="s">
        <v>1834</v>
      </c>
      <c r="R87" s="129" t="s">
        <v>295</v>
      </c>
      <c r="S87" s="129"/>
      <c r="T87" s="129"/>
      <c r="U87" s="129"/>
      <c r="V87" s="129"/>
      <c r="W87" s="129"/>
      <c r="X87" s="131"/>
      <c r="Y87" s="132">
        <v>21000000</v>
      </c>
      <c r="Z87" s="133"/>
      <c r="AA87" s="134">
        <v>0</v>
      </c>
      <c r="AB87" s="132">
        <v>0</v>
      </c>
      <c r="AC87" s="176">
        <f t="shared" si="3"/>
        <v>21000000</v>
      </c>
      <c r="AD87" s="176">
        <v>12600000</v>
      </c>
      <c r="AE87" s="135">
        <v>44473</v>
      </c>
      <c r="AF87" s="135">
        <v>44476</v>
      </c>
      <c r="AG87" s="135">
        <v>44567</v>
      </c>
      <c r="AH87" s="136">
        <v>90</v>
      </c>
      <c r="AI87" s="136">
        <v>0</v>
      </c>
      <c r="AJ87" s="137">
        <v>0</v>
      </c>
      <c r="AK87" s="138"/>
      <c r="AL87" s="136"/>
      <c r="AM87" s="158"/>
      <c r="AN87" s="164"/>
      <c r="AO87" s="139"/>
      <c r="AP87" s="139"/>
      <c r="AQ87" s="157" t="s">
        <v>1894</v>
      </c>
      <c r="AR87" s="139"/>
      <c r="AS87" s="140">
        <f t="shared" si="4"/>
        <v>0.6</v>
      </c>
      <c r="AT87" s="35"/>
      <c r="AU87" s="35"/>
      <c r="AV87" s="35"/>
      <c r="AW87" s="35"/>
      <c r="AX87" s="35"/>
      <c r="AY87" s="35"/>
    </row>
    <row r="88" spans="1:51" s="141" customFormat="1" ht="27.75" customHeight="1">
      <c r="A88" s="120">
        <v>212</v>
      </c>
      <c r="B88" s="120">
        <v>2021</v>
      </c>
      <c r="C88" s="120" t="s">
        <v>524</v>
      </c>
      <c r="D88" s="121" t="s">
        <v>904</v>
      </c>
      <c r="E88" s="122" t="s">
        <v>54</v>
      </c>
      <c r="F88" s="123" t="s">
        <v>27</v>
      </c>
      <c r="G88" s="124" t="s">
        <v>75</v>
      </c>
      <c r="H88" s="125" t="s">
        <v>1291</v>
      </c>
      <c r="I88" s="126" t="s">
        <v>49</v>
      </c>
      <c r="J88" s="142" t="s">
        <v>223</v>
      </c>
      <c r="K88" s="127">
        <v>57</v>
      </c>
      <c r="L88" s="128" t="s">
        <v>1488</v>
      </c>
      <c r="M88" s="128" t="str">
        <f>IF(ISERROR(VLOOKUP(K88,#REF!,3,FALSE))," ",VLOOKUP(K88,#REF!,3,FALSE))</f>
        <v> </v>
      </c>
      <c r="N88" s="159">
        <v>1624</v>
      </c>
      <c r="O88" s="159">
        <v>0</v>
      </c>
      <c r="P88" s="129">
        <v>19438849</v>
      </c>
      <c r="Q88" s="130" t="s">
        <v>1695</v>
      </c>
      <c r="R88" s="129" t="s">
        <v>295</v>
      </c>
      <c r="S88" s="129"/>
      <c r="T88" s="129"/>
      <c r="U88" s="129"/>
      <c r="V88" s="129"/>
      <c r="W88" s="129"/>
      <c r="X88" s="131"/>
      <c r="Y88" s="132">
        <v>20700000</v>
      </c>
      <c r="Z88" s="133"/>
      <c r="AA88" s="134">
        <v>1</v>
      </c>
      <c r="AB88" s="132">
        <v>613333</v>
      </c>
      <c r="AC88" s="176">
        <f t="shared" si="3"/>
        <v>21313333</v>
      </c>
      <c r="AD88" s="176">
        <v>19013333</v>
      </c>
      <c r="AE88" s="135">
        <v>44272</v>
      </c>
      <c r="AF88" s="135">
        <v>44278</v>
      </c>
      <c r="AG88" s="135">
        <v>44561</v>
      </c>
      <c r="AH88" s="136">
        <v>270</v>
      </c>
      <c r="AI88" s="136">
        <v>1</v>
      </c>
      <c r="AJ88" s="137">
        <v>9</v>
      </c>
      <c r="AK88" s="138"/>
      <c r="AL88" s="136"/>
      <c r="AM88" s="158"/>
      <c r="AN88" s="164"/>
      <c r="AO88" s="139"/>
      <c r="AP88" s="139"/>
      <c r="AQ88" s="157" t="s">
        <v>1894</v>
      </c>
      <c r="AR88" s="139"/>
      <c r="AS88" s="140">
        <f t="shared" si="4"/>
        <v>0.8920863292475184</v>
      </c>
      <c r="AT88" s="35"/>
      <c r="AU88" s="35"/>
      <c r="AV88" s="35"/>
      <c r="AW88" s="35"/>
      <c r="AX88" s="35"/>
      <c r="AY88" s="35"/>
    </row>
    <row r="89" spans="1:51" s="141" customFormat="1" ht="27.75" customHeight="1">
      <c r="A89" s="120">
        <v>213</v>
      </c>
      <c r="B89" s="120">
        <v>2021</v>
      </c>
      <c r="C89" s="120" t="s">
        <v>525</v>
      </c>
      <c r="D89" s="121" t="s">
        <v>905</v>
      </c>
      <c r="E89" s="122" t="s">
        <v>54</v>
      </c>
      <c r="F89" s="123" t="s">
        <v>27</v>
      </c>
      <c r="G89" s="124" t="s">
        <v>75</v>
      </c>
      <c r="H89" s="125" t="s">
        <v>1292</v>
      </c>
      <c r="I89" s="126" t="s">
        <v>49</v>
      </c>
      <c r="J89" s="142" t="s">
        <v>223</v>
      </c>
      <c r="K89" s="127">
        <v>57</v>
      </c>
      <c r="L89" s="128" t="s">
        <v>1488</v>
      </c>
      <c r="M89" s="128" t="str">
        <f>IF(ISERROR(VLOOKUP(K89,#REF!,3,FALSE))," ",VLOOKUP(K89,#REF!,3,FALSE))</f>
        <v> </v>
      </c>
      <c r="N89" s="159">
        <v>1624</v>
      </c>
      <c r="O89" s="159">
        <v>0</v>
      </c>
      <c r="P89" s="129">
        <v>1014211396</v>
      </c>
      <c r="Q89" s="130" t="s">
        <v>1696</v>
      </c>
      <c r="R89" s="129" t="s">
        <v>295</v>
      </c>
      <c r="S89" s="129"/>
      <c r="T89" s="129"/>
      <c r="U89" s="129"/>
      <c r="V89" s="129"/>
      <c r="W89" s="129"/>
      <c r="X89" s="131"/>
      <c r="Y89" s="132">
        <v>20700000</v>
      </c>
      <c r="Z89" s="133"/>
      <c r="AA89" s="134">
        <v>1</v>
      </c>
      <c r="AB89" s="132">
        <v>613333</v>
      </c>
      <c r="AC89" s="176">
        <f t="shared" si="3"/>
        <v>21313333</v>
      </c>
      <c r="AD89" s="176">
        <v>19013333</v>
      </c>
      <c r="AE89" s="135">
        <v>44272</v>
      </c>
      <c r="AF89" s="135">
        <v>44278</v>
      </c>
      <c r="AG89" s="135">
        <v>44561</v>
      </c>
      <c r="AH89" s="136">
        <v>270</v>
      </c>
      <c r="AI89" s="136">
        <v>1</v>
      </c>
      <c r="AJ89" s="137">
        <v>8</v>
      </c>
      <c r="AK89" s="138"/>
      <c r="AL89" s="136"/>
      <c r="AM89" s="158"/>
      <c r="AN89" s="164"/>
      <c r="AO89" s="139"/>
      <c r="AP89" s="139"/>
      <c r="AQ89" s="157" t="s">
        <v>1894</v>
      </c>
      <c r="AR89" s="139"/>
      <c r="AS89" s="140">
        <f t="shared" si="4"/>
        <v>0.8920863292475184</v>
      </c>
      <c r="AT89" s="35"/>
      <c r="AU89" s="35"/>
      <c r="AV89" s="35"/>
      <c r="AW89" s="35"/>
      <c r="AX89" s="35"/>
      <c r="AY89" s="35"/>
    </row>
    <row r="90" spans="1:51" s="141" customFormat="1" ht="27.75" customHeight="1">
      <c r="A90" s="120">
        <v>215</v>
      </c>
      <c r="B90" s="120">
        <v>2021</v>
      </c>
      <c r="C90" s="120" t="s">
        <v>527</v>
      </c>
      <c r="D90" s="121" t="s">
        <v>907</v>
      </c>
      <c r="E90" s="122" t="s">
        <v>54</v>
      </c>
      <c r="F90" s="123" t="s">
        <v>27</v>
      </c>
      <c r="G90" s="124" t="s">
        <v>75</v>
      </c>
      <c r="H90" s="125" t="s">
        <v>1294</v>
      </c>
      <c r="I90" s="126" t="s">
        <v>49</v>
      </c>
      <c r="J90" s="142" t="s">
        <v>223</v>
      </c>
      <c r="K90" s="127">
        <v>57</v>
      </c>
      <c r="L90" s="128" t="s">
        <v>1488</v>
      </c>
      <c r="M90" s="128" t="str">
        <f>IF(ISERROR(VLOOKUP(K90,#REF!,3,FALSE))," ",VLOOKUP(K90,#REF!,3,FALSE))</f>
        <v> </v>
      </c>
      <c r="N90" s="159">
        <v>1624</v>
      </c>
      <c r="O90" s="159">
        <v>0</v>
      </c>
      <c r="P90" s="129">
        <v>79901307</v>
      </c>
      <c r="Q90" s="130" t="s">
        <v>1698</v>
      </c>
      <c r="R90" s="129" t="s">
        <v>295</v>
      </c>
      <c r="S90" s="129"/>
      <c r="T90" s="129"/>
      <c r="U90" s="129"/>
      <c r="V90" s="129"/>
      <c r="W90" s="129"/>
      <c r="X90" s="131"/>
      <c r="Y90" s="132">
        <v>20700000</v>
      </c>
      <c r="Z90" s="133"/>
      <c r="AA90" s="134">
        <v>1</v>
      </c>
      <c r="AB90" s="132">
        <v>613333</v>
      </c>
      <c r="AC90" s="176">
        <f t="shared" si="3"/>
        <v>21313333</v>
      </c>
      <c r="AD90" s="176">
        <v>19013333</v>
      </c>
      <c r="AE90" s="135">
        <v>44272</v>
      </c>
      <c r="AF90" s="135">
        <v>44278</v>
      </c>
      <c r="AG90" s="135">
        <v>44561</v>
      </c>
      <c r="AH90" s="136">
        <v>270</v>
      </c>
      <c r="AI90" s="136">
        <v>1</v>
      </c>
      <c r="AJ90" s="137">
        <v>8</v>
      </c>
      <c r="AK90" s="138"/>
      <c r="AL90" s="136"/>
      <c r="AM90" s="158"/>
      <c r="AN90" s="164"/>
      <c r="AO90" s="139"/>
      <c r="AP90" s="139"/>
      <c r="AQ90" s="157" t="s">
        <v>1894</v>
      </c>
      <c r="AR90" s="139"/>
      <c r="AS90" s="140">
        <f t="shared" si="4"/>
        <v>0.8920863292475184</v>
      </c>
      <c r="AT90" s="35"/>
      <c r="AU90" s="35"/>
      <c r="AV90" s="35"/>
      <c r="AW90" s="35"/>
      <c r="AX90" s="35"/>
      <c r="AY90" s="35"/>
    </row>
    <row r="91" spans="1:51" s="141" customFormat="1" ht="27.75" customHeight="1">
      <c r="A91" s="120">
        <v>266</v>
      </c>
      <c r="B91" s="120">
        <v>2021</v>
      </c>
      <c r="C91" s="120" t="s">
        <v>577</v>
      </c>
      <c r="D91" s="121" t="s">
        <v>957</v>
      </c>
      <c r="E91" s="122" t="s">
        <v>54</v>
      </c>
      <c r="F91" s="123" t="s">
        <v>27</v>
      </c>
      <c r="G91" s="124" t="s">
        <v>75</v>
      </c>
      <c r="H91" s="125" t="s">
        <v>1344</v>
      </c>
      <c r="I91" s="126" t="s">
        <v>49</v>
      </c>
      <c r="J91" s="142" t="s">
        <v>223</v>
      </c>
      <c r="K91" s="127">
        <v>57</v>
      </c>
      <c r="L91" s="128" t="s">
        <v>1488</v>
      </c>
      <c r="M91" s="128" t="str">
        <f>IF(ISERROR(VLOOKUP(K91,#REF!,3,FALSE))," ",VLOOKUP(K91,#REF!,3,FALSE))</f>
        <v> </v>
      </c>
      <c r="N91" s="159">
        <v>1624</v>
      </c>
      <c r="O91" s="159">
        <v>0</v>
      </c>
      <c r="P91" s="129">
        <v>1020730555</v>
      </c>
      <c r="Q91" s="130" t="s">
        <v>1748</v>
      </c>
      <c r="R91" s="129" t="s">
        <v>295</v>
      </c>
      <c r="S91" s="129"/>
      <c r="T91" s="129"/>
      <c r="U91" s="129"/>
      <c r="V91" s="129"/>
      <c r="W91" s="129"/>
      <c r="X91" s="131"/>
      <c r="Y91" s="132">
        <v>20700000</v>
      </c>
      <c r="Z91" s="133"/>
      <c r="AA91" s="134">
        <v>1</v>
      </c>
      <c r="AB91" s="132">
        <v>613333</v>
      </c>
      <c r="AC91" s="176">
        <f t="shared" si="3"/>
        <v>21313333</v>
      </c>
      <c r="AD91" s="176">
        <v>17250000</v>
      </c>
      <c r="AE91" s="135">
        <v>44272</v>
      </c>
      <c r="AF91" s="135">
        <v>44278</v>
      </c>
      <c r="AG91" s="135">
        <v>44561</v>
      </c>
      <c r="AH91" s="136">
        <v>270</v>
      </c>
      <c r="AI91" s="136">
        <v>1</v>
      </c>
      <c r="AJ91" s="137">
        <v>8</v>
      </c>
      <c r="AK91" s="138">
        <v>51915460</v>
      </c>
      <c r="AL91" s="136" t="s">
        <v>1903</v>
      </c>
      <c r="AM91" s="158">
        <v>44463</v>
      </c>
      <c r="AN91" s="164">
        <v>6823333</v>
      </c>
      <c r="AO91" s="139"/>
      <c r="AP91" s="139"/>
      <c r="AQ91" s="157" t="s">
        <v>1894</v>
      </c>
      <c r="AR91" s="139"/>
      <c r="AS91" s="140">
        <f t="shared" si="4"/>
        <v>0.8093525306436117</v>
      </c>
      <c r="AT91" s="35"/>
      <c r="AU91" s="35"/>
      <c r="AV91" s="35"/>
      <c r="AW91" s="35"/>
      <c r="AX91" s="35"/>
      <c r="AY91" s="35"/>
    </row>
    <row r="92" spans="1:51" s="141" customFormat="1" ht="27.75" customHeight="1">
      <c r="A92" s="120">
        <v>9</v>
      </c>
      <c r="B92" s="120">
        <v>2021</v>
      </c>
      <c r="C92" s="120" t="s">
        <v>326</v>
      </c>
      <c r="D92" s="121" t="s">
        <v>707</v>
      </c>
      <c r="E92" s="122" t="s">
        <v>54</v>
      </c>
      <c r="F92" s="123" t="s">
        <v>27</v>
      </c>
      <c r="G92" s="124" t="s">
        <v>75</v>
      </c>
      <c r="H92" s="125" t="s">
        <v>1093</v>
      </c>
      <c r="I92" s="126" t="s">
        <v>49</v>
      </c>
      <c r="J92" s="142" t="s">
        <v>223</v>
      </c>
      <c r="K92" s="127">
        <v>57</v>
      </c>
      <c r="L92" s="128" t="s">
        <v>1488</v>
      </c>
      <c r="M92" s="128" t="str">
        <f>IF(ISERROR(VLOOKUP(K92,#REF!,3,FALSE))," ",VLOOKUP(K92,#REF!,3,FALSE))</f>
        <v> </v>
      </c>
      <c r="N92" s="159">
        <v>1623</v>
      </c>
      <c r="O92" s="159">
        <v>0</v>
      </c>
      <c r="P92" s="129">
        <v>12189437</v>
      </c>
      <c r="Q92" s="130" t="s">
        <v>1497</v>
      </c>
      <c r="R92" s="129" t="s">
        <v>295</v>
      </c>
      <c r="S92" s="129"/>
      <c r="T92" s="129"/>
      <c r="U92" s="129"/>
      <c r="V92" s="129"/>
      <c r="W92" s="129"/>
      <c r="X92" s="131"/>
      <c r="Y92" s="132">
        <v>20000000</v>
      </c>
      <c r="Z92" s="133"/>
      <c r="AA92" s="134">
        <v>1</v>
      </c>
      <c r="AB92" s="132">
        <v>1333333</v>
      </c>
      <c r="AC92" s="176">
        <f t="shared" si="3"/>
        <v>21333333</v>
      </c>
      <c r="AD92" s="176">
        <v>18583333</v>
      </c>
      <c r="AE92" s="135">
        <v>44260</v>
      </c>
      <c r="AF92" s="135">
        <v>44265</v>
      </c>
      <c r="AG92" s="135">
        <v>44561</v>
      </c>
      <c r="AH92" s="136">
        <v>240</v>
      </c>
      <c r="AI92" s="136">
        <v>1</v>
      </c>
      <c r="AJ92" s="137">
        <v>17</v>
      </c>
      <c r="AK92" s="138">
        <v>5908991</v>
      </c>
      <c r="AL92" s="136" t="s">
        <v>1895</v>
      </c>
      <c r="AM92" s="158">
        <v>44448</v>
      </c>
      <c r="AN92" s="164">
        <v>8083333</v>
      </c>
      <c r="AO92" s="139"/>
      <c r="AP92" s="139"/>
      <c r="AQ92" s="157" t="s">
        <v>1894</v>
      </c>
      <c r="AR92" s="139"/>
      <c r="AS92" s="140">
        <f t="shared" si="4"/>
        <v>0.8710937479858398</v>
      </c>
      <c r="AT92" s="35"/>
      <c r="AU92" s="35"/>
      <c r="AV92" s="35"/>
      <c r="AW92" s="35"/>
      <c r="AX92" s="35"/>
      <c r="AY92" s="35"/>
    </row>
    <row r="93" spans="1:51" s="141" customFormat="1" ht="27.75" customHeight="1">
      <c r="A93" s="120">
        <v>205</v>
      </c>
      <c r="B93" s="120">
        <v>2021</v>
      </c>
      <c r="C93" s="120" t="s">
        <v>518</v>
      </c>
      <c r="D93" s="121" t="s">
        <v>898</v>
      </c>
      <c r="E93" s="122" t="s">
        <v>54</v>
      </c>
      <c r="F93" s="123" t="s">
        <v>27</v>
      </c>
      <c r="G93" s="124" t="s">
        <v>75</v>
      </c>
      <c r="H93" s="125" t="s">
        <v>1285</v>
      </c>
      <c r="I93" s="126" t="s">
        <v>49</v>
      </c>
      <c r="J93" s="142" t="s">
        <v>223</v>
      </c>
      <c r="K93" s="127">
        <v>57</v>
      </c>
      <c r="L93" s="128" t="s">
        <v>1488</v>
      </c>
      <c r="M93" s="128" t="str">
        <f>IF(ISERROR(VLOOKUP(K93,#REF!,3,FALSE))," ",VLOOKUP(K93,#REF!,3,FALSE))</f>
        <v> </v>
      </c>
      <c r="N93" s="159">
        <v>1624</v>
      </c>
      <c r="O93" s="159">
        <v>0</v>
      </c>
      <c r="P93" s="129">
        <v>1014288129</v>
      </c>
      <c r="Q93" s="130" t="s">
        <v>1689</v>
      </c>
      <c r="R93" s="129" t="s">
        <v>295</v>
      </c>
      <c r="S93" s="129"/>
      <c r="T93" s="129"/>
      <c r="U93" s="129"/>
      <c r="V93" s="129"/>
      <c r="W93" s="129"/>
      <c r="X93" s="131"/>
      <c r="Y93" s="132">
        <v>20700000</v>
      </c>
      <c r="Z93" s="133"/>
      <c r="AA93" s="134">
        <v>1</v>
      </c>
      <c r="AB93" s="132">
        <v>920000</v>
      </c>
      <c r="AC93" s="176">
        <f t="shared" si="3"/>
        <v>21620000</v>
      </c>
      <c r="AD93" s="176">
        <v>19320000</v>
      </c>
      <c r="AE93" s="135">
        <v>44272</v>
      </c>
      <c r="AF93" s="135">
        <v>44274</v>
      </c>
      <c r="AG93" s="135">
        <v>44561</v>
      </c>
      <c r="AH93" s="136">
        <v>270</v>
      </c>
      <c r="AI93" s="136">
        <v>1</v>
      </c>
      <c r="AJ93" s="137">
        <v>12</v>
      </c>
      <c r="AK93" s="138"/>
      <c r="AL93" s="136"/>
      <c r="AM93" s="158"/>
      <c r="AN93" s="164"/>
      <c r="AO93" s="139"/>
      <c r="AP93" s="139"/>
      <c r="AQ93" s="157" t="s">
        <v>1894</v>
      </c>
      <c r="AR93" s="139"/>
      <c r="AS93" s="140">
        <f t="shared" si="4"/>
        <v>0.8936170212765957</v>
      </c>
      <c r="AT93" s="35"/>
      <c r="AU93" s="35"/>
      <c r="AV93" s="35"/>
      <c r="AW93" s="35"/>
      <c r="AX93" s="35"/>
      <c r="AY93" s="35"/>
    </row>
    <row r="94" spans="1:51" s="141" customFormat="1" ht="27.75" customHeight="1">
      <c r="A94" s="120">
        <v>283</v>
      </c>
      <c r="B94" s="120">
        <v>2021</v>
      </c>
      <c r="C94" s="120" t="s">
        <v>593</v>
      </c>
      <c r="D94" s="121" t="s">
        <v>973</v>
      </c>
      <c r="E94" s="122" t="s">
        <v>54</v>
      </c>
      <c r="F94" s="123" t="s">
        <v>27</v>
      </c>
      <c r="G94" s="124" t="s">
        <v>75</v>
      </c>
      <c r="H94" s="125" t="s">
        <v>1360</v>
      </c>
      <c r="I94" s="126" t="s">
        <v>49</v>
      </c>
      <c r="J94" s="142" t="s">
        <v>223</v>
      </c>
      <c r="K94" s="127">
        <v>57</v>
      </c>
      <c r="L94" s="128" t="s">
        <v>1488</v>
      </c>
      <c r="M94" s="128" t="str">
        <f>IF(ISERROR(VLOOKUP(K94,#REF!,3,FALSE))," ",VLOOKUP(K94,#REF!,3,FALSE))</f>
        <v> </v>
      </c>
      <c r="N94" s="159">
        <v>1623</v>
      </c>
      <c r="O94" s="159">
        <v>0</v>
      </c>
      <c r="P94" s="129">
        <v>1233489484</v>
      </c>
      <c r="Q94" s="130" t="s">
        <v>1764</v>
      </c>
      <c r="R94" s="129" t="s">
        <v>295</v>
      </c>
      <c r="S94" s="129"/>
      <c r="T94" s="129"/>
      <c r="U94" s="129"/>
      <c r="V94" s="129"/>
      <c r="W94" s="129"/>
      <c r="X94" s="131"/>
      <c r="Y94" s="132">
        <v>20700000</v>
      </c>
      <c r="Z94" s="133"/>
      <c r="AA94" s="134">
        <v>1</v>
      </c>
      <c r="AB94" s="132">
        <v>920000</v>
      </c>
      <c r="AC94" s="176">
        <f t="shared" si="3"/>
        <v>21620000</v>
      </c>
      <c r="AD94" s="176">
        <v>19320000</v>
      </c>
      <c r="AE94" s="135">
        <v>44273</v>
      </c>
      <c r="AF94" s="135">
        <v>44274</v>
      </c>
      <c r="AG94" s="135">
        <v>44561</v>
      </c>
      <c r="AH94" s="136">
        <v>270</v>
      </c>
      <c r="AI94" s="136">
        <v>1</v>
      </c>
      <c r="AJ94" s="137">
        <v>13</v>
      </c>
      <c r="AK94" s="138"/>
      <c r="AL94" s="136"/>
      <c r="AM94" s="158"/>
      <c r="AN94" s="164"/>
      <c r="AO94" s="139"/>
      <c r="AP94" s="139"/>
      <c r="AQ94" s="157" t="s">
        <v>1894</v>
      </c>
      <c r="AR94" s="139"/>
      <c r="AS94" s="140">
        <f t="shared" si="4"/>
        <v>0.8936170212765957</v>
      </c>
      <c r="AT94" s="35"/>
      <c r="AU94" s="35"/>
      <c r="AV94" s="35"/>
      <c r="AW94" s="35"/>
      <c r="AX94" s="35"/>
      <c r="AY94" s="35"/>
    </row>
    <row r="95" spans="1:51" s="141" customFormat="1" ht="27.75" customHeight="1">
      <c r="A95" s="120">
        <v>129</v>
      </c>
      <c r="B95" s="120">
        <v>2021</v>
      </c>
      <c r="C95" s="120" t="s">
        <v>443</v>
      </c>
      <c r="D95" s="121" t="s">
        <v>823</v>
      </c>
      <c r="E95" s="122" t="s">
        <v>54</v>
      </c>
      <c r="F95" s="123" t="s">
        <v>27</v>
      </c>
      <c r="G95" s="124" t="s">
        <v>75</v>
      </c>
      <c r="H95" s="125" t="s">
        <v>1210</v>
      </c>
      <c r="I95" s="126" t="s">
        <v>49</v>
      </c>
      <c r="J95" s="142" t="s">
        <v>223</v>
      </c>
      <c r="K95" s="127">
        <v>55</v>
      </c>
      <c r="L95" s="128" t="s">
        <v>1487</v>
      </c>
      <c r="M95" s="128" t="str">
        <f>IF(ISERROR(VLOOKUP(K95,#REF!,3,FALSE))," ",VLOOKUP(K95,#REF!,3,FALSE))</f>
        <v> </v>
      </c>
      <c r="N95" s="159">
        <v>1622</v>
      </c>
      <c r="O95" s="159">
        <v>0</v>
      </c>
      <c r="P95" s="129">
        <v>1018440185</v>
      </c>
      <c r="Q95" s="130" t="s">
        <v>1614</v>
      </c>
      <c r="R95" s="129" t="s">
        <v>295</v>
      </c>
      <c r="S95" s="129"/>
      <c r="T95" s="129"/>
      <c r="U95" s="129"/>
      <c r="V95" s="129"/>
      <c r="W95" s="129"/>
      <c r="X95" s="131"/>
      <c r="Y95" s="132">
        <v>20700000</v>
      </c>
      <c r="Z95" s="133"/>
      <c r="AA95" s="134">
        <v>1</v>
      </c>
      <c r="AB95" s="132">
        <v>1073333</v>
      </c>
      <c r="AC95" s="176">
        <f t="shared" si="3"/>
        <v>21773333</v>
      </c>
      <c r="AD95" s="176">
        <v>19473333</v>
      </c>
      <c r="AE95" s="135">
        <v>44271</v>
      </c>
      <c r="AF95" s="135">
        <v>44272</v>
      </c>
      <c r="AG95" s="135">
        <v>44561</v>
      </c>
      <c r="AH95" s="136">
        <v>270</v>
      </c>
      <c r="AI95" s="136">
        <v>1</v>
      </c>
      <c r="AJ95" s="137">
        <v>15</v>
      </c>
      <c r="AK95" s="138"/>
      <c r="AL95" s="136"/>
      <c r="AM95" s="158"/>
      <c r="AN95" s="164"/>
      <c r="AO95" s="139"/>
      <c r="AP95" s="139"/>
      <c r="AQ95" s="157" t="s">
        <v>1894</v>
      </c>
      <c r="AR95" s="139"/>
      <c r="AS95" s="140">
        <f t="shared" si="4"/>
        <v>0.8943661955659246</v>
      </c>
      <c r="AT95" s="35"/>
      <c r="AU95" s="35"/>
      <c r="AV95" s="35"/>
      <c r="AW95" s="35"/>
      <c r="AX95" s="35"/>
      <c r="AY95" s="35"/>
    </row>
    <row r="96" spans="1:51" s="141" customFormat="1" ht="27.75" customHeight="1">
      <c r="A96" s="120">
        <v>214</v>
      </c>
      <c r="B96" s="120">
        <v>2021</v>
      </c>
      <c r="C96" s="120" t="s">
        <v>526</v>
      </c>
      <c r="D96" s="121" t="s">
        <v>906</v>
      </c>
      <c r="E96" s="122" t="s">
        <v>54</v>
      </c>
      <c r="F96" s="123" t="s">
        <v>27</v>
      </c>
      <c r="G96" s="124" t="s">
        <v>75</v>
      </c>
      <c r="H96" s="125" t="s">
        <v>1293</v>
      </c>
      <c r="I96" s="126" t="s">
        <v>49</v>
      </c>
      <c r="J96" s="142" t="s">
        <v>223</v>
      </c>
      <c r="K96" s="127">
        <v>57</v>
      </c>
      <c r="L96" s="128" t="s">
        <v>1488</v>
      </c>
      <c r="M96" s="128" t="str">
        <f>IF(ISERROR(VLOOKUP(K96,#REF!,3,FALSE))," ",VLOOKUP(K96,#REF!,3,FALSE))</f>
        <v> </v>
      </c>
      <c r="N96" s="159">
        <v>1624</v>
      </c>
      <c r="O96" s="159">
        <v>0</v>
      </c>
      <c r="P96" s="129">
        <v>79826672</v>
      </c>
      <c r="Q96" s="130" t="s">
        <v>1697</v>
      </c>
      <c r="R96" s="129" t="s">
        <v>295</v>
      </c>
      <c r="S96" s="129"/>
      <c r="T96" s="129"/>
      <c r="U96" s="129"/>
      <c r="V96" s="129"/>
      <c r="W96" s="129"/>
      <c r="X96" s="131"/>
      <c r="Y96" s="132">
        <v>20700000</v>
      </c>
      <c r="Z96" s="133"/>
      <c r="AA96" s="134">
        <v>1</v>
      </c>
      <c r="AB96" s="132">
        <v>1073333</v>
      </c>
      <c r="AC96" s="176">
        <f t="shared" si="3"/>
        <v>21773333</v>
      </c>
      <c r="AD96" s="176">
        <v>19473333</v>
      </c>
      <c r="AE96" s="135">
        <v>44267</v>
      </c>
      <c r="AF96" s="135">
        <v>44272</v>
      </c>
      <c r="AG96" s="135">
        <v>44561</v>
      </c>
      <c r="AH96" s="136">
        <v>270</v>
      </c>
      <c r="AI96" s="136">
        <v>1</v>
      </c>
      <c r="AJ96" s="137">
        <v>15</v>
      </c>
      <c r="AK96" s="138"/>
      <c r="AL96" s="136"/>
      <c r="AM96" s="158"/>
      <c r="AN96" s="164"/>
      <c r="AO96" s="139"/>
      <c r="AP96" s="139"/>
      <c r="AQ96" s="157" t="s">
        <v>1894</v>
      </c>
      <c r="AR96" s="139"/>
      <c r="AS96" s="140">
        <f t="shared" si="4"/>
        <v>0.8943661955659246</v>
      </c>
      <c r="AT96" s="35"/>
      <c r="AU96" s="35"/>
      <c r="AV96" s="35"/>
      <c r="AW96" s="35"/>
      <c r="AX96" s="35"/>
      <c r="AY96" s="35"/>
    </row>
    <row r="97" spans="1:51" s="141" customFormat="1" ht="27.75" customHeight="1">
      <c r="A97" s="120">
        <v>235</v>
      </c>
      <c r="B97" s="120">
        <v>2021</v>
      </c>
      <c r="C97" s="120" t="s">
        <v>546</v>
      </c>
      <c r="D97" s="121" t="s">
        <v>926</v>
      </c>
      <c r="E97" s="122" t="s">
        <v>54</v>
      </c>
      <c r="F97" s="123" t="s">
        <v>27</v>
      </c>
      <c r="G97" s="124" t="s">
        <v>75</v>
      </c>
      <c r="H97" s="125" t="s">
        <v>1313</v>
      </c>
      <c r="I97" s="126" t="s">
        <v>49</v>
      </c>
      <c r="J97" s="142" t="s">
        <v>223</v>
      </c>
      <c r="K97" s="127">
        <v>57</v>
      </c>
      <c r="L97" s="128" t="s">
        <v>1488</v>
      </c>
      <c r="M97" s="128" t="str">
        <f>IF(ISERROR(VLOOKUP(K97,#REF!,3,FALSE))," ",VLOOKUP(K97,#REF!,3,FALSE))</f>
        <v> </v>
      </c>
      <c r="N97" s="159">
        <v>1623</v>
      </c>
      <c r="O97" s="159">
        <v>0</v>
      </c>
      <c r="P97" s="129">
        <v>1030570374</v>
      </c>
      <c r="Q97" s="130" t="s">
        <v>1717</v>
      </c>
      <c r="R97" s="129" t="s">
        <v>295</v>
      </c>
      <c r="S97" s="129"/>
      <c r="T97" s="129"/>
      <c r="U97" s="129"/>
      <c r="V97" s="129"/>
      <c r="W97" s="129"/>
      <c r="X97" s="131"/>
      <c r="Y97" s="132">
        <v>20700000</v>
      </c>
      <c r="Z97" s="133"/>
      <c r="AA97" s="134">
        <v>1</v>
      </c>
      <c r="AB97" s="132">
        <v>1073333</v>
      </c>
      <c r="AC97" s="176">
        <f t="shared" si="3"/>
        <v>21773333</v>
      </c>
      <c r="AD97" s="176">
        <v>19473333</v>
      </c>
      <c r="AE97" s="135">
        <v>44271</v>
      </c>
      <c r="AF97" s="135">
        <v>44272</v>
      </c>
      <c r="AG97" s="135">
        <v>44561</v>
      </c>
      <c r="AH97" s="136">
        <v>270</v>
      </c>
      <c r="AI97" s="136">
        <v>1</v>
      </c>
      <c r="AJ97" s="137">
        <v>15</v>
      </c>
      <c r="AK97" s="138"/>
      <c r="AL97" s="136"/>
      <c r="AM97" s="158"/>
      <c r="AN97" s="164"/>
      <c r="AO97" s="139"/>
      <c r="AP97" s="139"/>
      <c r="AQ97" s="157" t="s">
        <v>1894</v>
      </c>
      <c r="AR97" s="139"/>
      <c r="AS97" s="140">
        <f t="shared" si="4"/>
        <v>0.8943661955659246</v>
      </c>
      <c r="AT97" s="35"/>
      <c r="AU97" s="35"/>
      <c r="AV97" s="35"/>
      <c r="AW97" s="35"/>
      <c r="AX97" s="35"/>
      <c r="AY97" s="35"/>
    </row>
    <row r="98" spans="1:51" s="141" customFormat="1" ht="27.75" customHeight="1">
      <c r="A98" s="120">
        <v>175</v>
      </c>
      <c r="B98" s="120">
        <v>2021</v>
      </c>
      <c r="C98" s="120" t="s">
        <v>488</v>
      </c>
      <c r="D98" s="121" t="s">
        <v>868</v>
      </c>
      <c r="E98" s="122" t="s">
        <v>54</v>
      </c>
      <c r="F98" s="123" t="s">
        <v>27</v>
      </c>
      <c r="G98" s="124" t="s">
        <v>75</v>
      </c>
      <c r="H98" s="125" t="s">
        <v>1255</v>
      </c>
      <c r="I98" s="126" t="s">
        <v>49</v>
      </c>
      <c r="J98" s="142" t="s">
        <v>223</v>
      </c>
      <c r="K98" s="127">
        <v>57</v>
      </c>
      <c r="L98" s="128" t="s">
        <v>1488</v>
      </c>
      <c r="M98" s="128" t="str">
        <f>IF(ISERROR(VLOOKUP(K98,#REF!,3,FALSE))," ",VLOOKUP(K98,#REF!,3,FALSE))</f>
        <v> </v>
      </c>
      <c r="N98" s="159">
        <v>1623</v>
      </c>
      <c r="O98" s="159">
        <v>0</v>
      </c>
      <c r="P98" s="129">
        <v>1014196840</v>
      </c>
      <c r="Q98" s="130" t="s">
        <v>1659</v>
      </c>
      <c r="R98" s="129" t="s">
        <v>295</v>
      </c>
      <c r="S98" s="129"/>
      <c r="T98" s="129"/>
      <c r="U98" s="129"/>
      <c r="V98" s="129"/>
      <c r="W98" s="129"/>
      <c r="X98" s="131"/>
      <c r="Y98" s="132">
        <v>20700000</v>
      </c>
      <c r="Z98" s="133"/>
      <c r="AA98" s="134">
        <v>1</v>
      </c>
      <c r="AB98" s="132">
        <v>1226667</v>
      </c>
      <c r="AC98" s="176">
        <f t="shared" si="3"/>
        <v>21926667</v>
      </c>
      <c r="AD98" s="176">
        <v>19626667</v>
      </c>
      <c r="AE98" s="135">
        <v>44267</v>
      </c>
      <c r="AF98" s="135">
        <v>44270</v>
      </c>
      <c r="AG98" s="135">
        <v>44561</v>
      </c>
      <c r="AH98" s="136">
        <v>270</v>
      </c>
      <c r="AI98" s="136">
        <v>1</v>
      </c>
      <c r="AJ98" s="137">
        <v>17</v>
      </c>
      <c r="AK98" s="138"/>
      <c r="AL98" s="136"/>
      <c r="AM98" s="158"/>
      <c r="AN98" s="164"/>
      <c r="AO98" s="139"/>
      <c r="AP98" s="139"/>
      <c r="AQ98" s="157" t="s">
        <v>1894</v>
      </c>
      <c r="AR98" s="139"/>
      <c r="AS98" s="140">
        <f t="shared" si="4"/>
        <v>0.8951048966995303</v>
      </c>
      <c r="AT98" s="35"/>
      <c r="AU98" s="35"/>
      <c r="AV98" s="35"/>
      <c r="AW98" s="35"/>
      <c r="AX98" s="35"/>
      <c r="AY98" s="35"/>
    </row>
    <row r="99" spans="1:51" s="141" customFormat="1" ht="27.75" customHeight="1">
      <c r="A99" s="120">
        <v>261</v>
      </c>
      <c r="B99" s="120">
        <v>2021</v>
      </c>
      <c r="C99" s="120" t="s">
        <v>572</v>
      </c>
      <c r="D99" s="121" t="s">
        <v>952</v>
      </c>
      <c r="E99" s="122" t="s">
        <v>54</v>
      </c>
      <c r="F99" s="123" t="s">
        <v>27</v>
      </c>
      <c r="G99" s="124" t="s">
        <v>75</v>
      </c>
      <c r="H99" s="125" t="s">
        <v>1339</v>
      </c>
      <c r="I99" s="126" t="s">
        <v>49</v>
      </c>
      <c r="J99" s="142" t="s">
        <v>223</v>
      </c>
      <c r="K99" s="127">
        <v>57</v>
      </c>
      <c r="L99" s="128" t="s">
        <v>1488</v>
      </c>
      <c r="M99" s="128" t="str">
        <f>IF(ISERROR(VLOOKUP(K99,#REF!,3,FALSE))," ",VLOOKUP(K99,#REF!,3,FALSE))</f>
        <v> </v>
      </c>
      <c r="N99" s="159">
        <v>1623</v>
      </c>
      <c r="O99" s="159">
        <v>0</v>
      </c>
      <c r="P99" s="129">
        <v>80190340</v>
      </c>
      <c r="Q99" s="130" t="s">
        <v>1743</v>
      </c>
      <c r="R99" s="129" t="s">
        <v>295</v>
      </c>
      <c r="S99" s="129"/>
      <c r="T99" s="129"/>
      <c r="U99" s="129"/>
      <c r="V99" s="129"/>
      <c r="W99" s="129"/>
      <c r="X99" s="131"/>
      <c r="Y99" s="132">
        <v>20700000</v>
      </c>
      <c r="Z99" s="133"/>
      <c r="AA99" s="134">
        <v>1</v>
      </c>
      <c r="AB99" s="132">
        <v>1226667</v>
      </c>
      <c r="AC99" s="176">
        <f t="shared" si="3"/>
        <v>21926667</v>
      </c>
      <c r="AD99" s="176">
        <v>19626667</v>
      </c>
      <c r="AE99" s="135">
        <v>44267</v>
      </c>
      <c r="AF99" s="135">
        <v>44270</v>
      </c>
      <c r="AG99" s="135">
        <v>44561</v>
      </c>
      <c r="AH99" s="136">
        <v>270</v>
      </c>
      <c r="AI99" s="136">
        <v>1</v>
      </c>
      <c r="AJ99" s="137">
        <v>17</v>
      </c>
      <c r="AK99" s="138"/>
      <c r="AL99" s="136"/>
      <c r="AM99" s="158"/>
      <c r="AN99" s="164"/>
      <c r="AO99" s="139"/>
      <c r="AP99" s="139"/>
      <c r="AQ99" s="157" t="s">
        <v>1894</v>
      </c>
      <c r="AR99" s="139"/>
      <c r="AS99" s="140">
        <f t="shared" si="4"/>
        <v>0.8951048966995303</v>
      </c>
      <c r="AT99" s="35"/>
      <c r="AU99" s="35"/>
      <c r="AV99" s="35"/>
      <c r="AW99" s="35"/>
      <c r="AX99" s="35"/>
      <c r="AY99" s="35"/>
    </row>
    <row r="100" spans="1:51" s="141" customFormat="1" ht="27.75" customHeight="1">
      <c r="A100" s="120">
        <v>262</v>
      </c>
      <c r="B100" s="120">
        <v>2021</v>
      </c>
      <c r="C100" s="120" t="s">
        <v>573</v>
      </c>
      <c r="D100" s="121" t="s">
        <v>953</v>
      </c>
      <c r="E100" s="122" t="s">
        <v>54</v>
      </c>
      <c r="F100" s="123" t="s">
        <v>27</v>
      </c>
      <c r="G100" s="124" t="s">
        <v>75</v>
      </c>
      <c r="H100" s="125" t="s">
        <v>1340</v>
      </c>
      <c r="I100" s="126" t="s">
        <v>49</v>
      </c>
      <c r="J100" s="142" t="s">
        <v>223</v>
      </c>
      <c r="K100" s="127">
        <v>57</v>
      </c>
      <c r="L100" s="128" t="s">
        <v>1488</v>
      </c>
      <c r="M100" s="128" t="str">
        <f>IF(ISERROR(VLOOKUP(K100,#REF!,3,FALSE))," ",VLOOKUP(K100,#REF!,3,FALSE))</f>
        <v> </v>
      </c>
      <c r="N100" s="159">
        <v>1623</v>
      </c>
      <c r="O100" s="159">
        <v>0</v>
      </c>
      <c r="P100" s="129">
        <v>1026299042</v>
      </c>
      <c r="Q100" s="130" t="s">
        <v>1744</v>
      </c>
      <c r="R100" s="129" t="s">
        <v>295</v>
      </c>
      <c r="S100" s="129"/>
      <c r="T100" s="129"/>
      <c r="U100" s="129"/>
      <c r="V100" s="129"/>
      <c r="W100" s="129"/>
      <c r="X100" s="131"/>
      <c r="Y100" s="132">
        <v>20700000</v>
      </c>
      <c r="Z100" s="133"/>
      <c r="AA100" s="134">
        <v>1</v>
      </c>
      <c r="AB100" s="132">
        <v>1226667</v>
      </c>
      <c r="AC100" s="176">
        <f t="shared" si="3"/>
        <v>21926667</v>
      </c>
      <c r="AD100" s="176">
        <v>19626667</v>
      </c>
      <c r="AE100" s="135">
        <v>44267</v>
      </c>
      <c r="AF100" s="135">
        <v>44270</v>
      </c>
      <c r="AG100" s="135">
        <v>44561</v>
      </c>
      <c r="AH100" s="136">
        <v>270</v>
      </c>
      <c r="AI100" s="136">
        <v>1</v>
      </c>
      <c r="AJ100" s="137">
        <v>17</v>
      </c>
      <c r="AK100" s="138"/>
      <c r="AL100" s="136"/>
      <c r="AM100" s="158"/>
      <c r="AN100" s="164"/>
      <c r="AO100" s="139"/>
      <c r="AP100" s="139"/>
      <c r="AQ100" s="157" t="s">
        <v>1894</v>
      </c>
      <c r="AR100" s="139"/>
      <c r="AS100" s="140">
        <f t="shared" si="4"/>
        <v>0.8951048966995303</v>
      </c>
      <c r="AT100" s="35"/>
      <c r="AU100" s="35"/>
      <c r="AV100" s="35"/>
      <c r="AW100" s="35"/>
      <c r="AX100" s="35"/>
      <c r="AY100" s="35"/>
    </row>
    <row r="101" spans="1:51" s="141" customFormat="1" ht="27.75" customHeight="1">
      <c r="A101" s="120">
        <v>265</v>
      </c>
      <c r="B101" s="120">
        <v>2021</v>
      </c>
      <c r="C101" s="120" t="s">
        <v>576</v>
      </c>
      <c r="D101" s="121" t="s">
        <v>956</v>
      </c>
      <c r="E101" s="122" t="s">
        <v>54</v>
      </c>
      <c r="F101" s="123" t="s">
        <v>27</v>
      </c>
      <c r="G101" s="124" t="s">
        <v>75</v>
      </c>
      <c r="H101" s="125" t="s">
        <v>1343</v>
      </c>
      <c r="I101" s="126" t="s">
        <v>49</v>
      </c>
      <c r="J101" s="142" t="s">
        <v>223</v>
      </c>
      <c r="K101" s="127">
        <v>57</v>
      </c>
      <c r="L101" s="128" t="s">
        <v>1488</v>
      </c>
      <c r="M101" s="128" t="str">
        <f>IF(ISERROR(VLOOKUP(K101,#REF!,3,FALSE))," ",VLOOKUP(K101,#REF!,3,FALSE))</f>
        <v> </v>
      </c>
      <c r="N101" s="159">
        <v>1623</v>
      </c>
      <c r="O101" s="159">
        <v>0</v>
      </c>
      <c r="P101" s="129">
        <v>1094267461</v>
      </c>
      <c r="Q101" s="130" t="s">
        <v>1747</v>
      </c>
      <c r="R101" s="129" t="s">
        <v>295</v>
      </c>
      <c r="S101" s="129"/>
      <c r="T101" s="129"/>
      <c r="U101" s="129"/>
      <c r="V101" s="129"/>
      <c r="W101" s="129"/>
      <c r="X101" s="131"/>
      <c r="Y101" s="132">
        <v>20700000</v>
      </c>
      <c r="Z101" s="133"/>
      <c r="AA101" s="134">
        <v>1</v>
      </c>
      <c r="AB101" s="132">
        <v>1226667</v>
      </c>
      <c r="AC101" s="176">
        <f t="shared" si="3"/>
        <v>21926667</v>
      </c>
      <c r="AD101" s="176">
        <v>19626667</v>
      </c>
      <c r="AE101" s="135">
        <v>44267</v>
      </c>
      <c r="AF101" s="135">
        <v>44270</v>
      </c>
      <c r="AG101" s="135">
        <v>44561</v>
      </c>
      <c r="AH101" s="136">
        <v>270</v>
      </c>
      <c r="AI101" s="136">
        <v>1</v>
      </c>
      <c r="AJ101" s="137">
        <v>17</v>
      </c>
      <c r="AK101" s="138"/>
      <c r="AL101" s="136"/>
      <c r="AM101" s="158"/>
      <c r="AN101" s="164"/>
      <c r="AO101" s="139"/>
      <c r="AP101" s="139"/>
      <c r="AQ101" s="157" t="s">
        <v>1894</v>
      </c>
      <c r="AR101" s="139"/>
      <c r="AS101" s="140">
        <f t="shared" si="4"/>
        <v>0.8951048966995303</v>
      </c>
      <c r="AT101" s="35"/>
      <c r="AU101" s="35"/>
      <c r="AV101" s="35"/>
      <c r="AW101" s="35"/>
      <c r="AX101" s="35"/>
      <c r="AY101" s="35"/>
    </row>
    <row r="102" spans="1:51" s="141" customFormat="1" ht="27.75" customHeight="1">
      <c r="A102" s="120">
        <v>229</v>
      </c>
      <c r="B102" s="120">
        <v>2021</v>
      </c>
      <c r="C102" s="120" t="s">
        <v>540</v>
      </c>
      <c r="D102" s="121" t="s">
        <v>920</v>
      </c>
      <c r="E102" s="122" t="s">
        <v>54</v>
      </c>
      <c r="F102" s="123" t="s">
        <v>27</v>
      </c>
      <c r="G102" s="124" t="s">
        <v>75</v>
      </c>
      <c r="H102" s="125" t="s">
        <v>1307</v>
      </c>
      <c r="I102" s="126" t="s">
        <v>49</v>
      </c>
      <c r="J102" s="142" t="s">
        <v>223</v>
      </c>
      <c r="K102" s="127">
        <v>57</v>
      </c>
      <c r="L102" s="128" t="s">
        <v>1488</v>
      </c>
      <c r="M102" s="128" t="str">
        <f>IF(ISERROR(VLOOKUP(K102,#REF!,3,FALSE))," ",VLOOKUP(K102,#REF!,3,FALSE))</f>
        <v> </v>
      </c>
      <c r="N102" s="159">
        <v>1623</v>
      </c>
      <c r="O102" s="159">
        <v>0</v>
      </c>
      <c r="P102" s="129">
        <v>80814494</v>
      </c>
      <c r="Q102" s="130" t="s">
        <v>1711</v>
      </c>
      <c r="R102" s="129" t="s">
        <v>295</v>
      </c>
      <c r="S102" s="129"/>
      <c r="T102" s="129"/>
      <c r="U102" s="129"/>
      <c r="V102" s="129"/>
      <c r="W102" s="129"/>
      <c r="X102" s="131"/>
      <c r="Y102" s="132">
        <v>20700000</v>
      </c>
      <c r="Z102" s="133"/>
      <c r="AA102" s="134">
        <v>1</v>
      </c>
      <c r="AB102" s="132">
        <v>1533333</v>
      </c>
      <c r="AC102" s="176">
        <f t="shared" si="3"/>
        <v>22233333</v>
      </c>
      <c r="AD102" s="176">
        <v>19933333</v>
      </c>
      <c r="AE102" s="135">
        <v>44264</v>
      </c>
      <c r="AF102" s="135">
        <v>44266</v>
      </c>
      <c r="AG102" s="135">
        <v>44561</v>
      </c>
      <c r="AH102" s="136">
        <v>270</v>
      </c>
      <c r="AI102" s="136">
        <v>1</v>
      </c>
      <c r="AJ102" s="137">
        <v>21</v>
      </c>
      <c r="AK102" s="138"/>
      <c r="AL102" s="136"/>
      <c r="AM102" s="158"/>
      <c r="AN102" s="164"/>
      <c r="AO102" s="139"/>
      <c r="AP102" s="139"/>
      <c r="AQ102" s="157" t="s">
        <v>1894</v>
      </c>
      <c r="AR102" s="139"/>
      <c r="AS102" s="140">
        <f t="shared" si="4"/>
        <v>0.8965517225869823</v>
      </c>
      <c r="AT102" s="35"/>
      <c r="AU102" s="35"/>
      <c r="AV102" s="35"/>
      <c r="AW102" s="35"/>
      <c r="AX102" s="35"/>
      <c r="AY102" s="35"/>
    </row>
    <row r="103" spans="1:51" s="141" customFormat="1" ht="27.75" customHeight="1">
      <c r="A103" s="120">
        <v>81</v>
      </c>
      <c r="B103" s="120">
        <v>2021</v>
      </c>
      <c r="C103" s="120" t="s">
        <v>396</v>
      </c>
      <c r="D103" s="121" t="s">
        <v>777</v>
      </c>
      <c r="E103" s="122" t="s">
        <v>54</v>
      </c>
      <c r="F103" s="123" t="s">
        <v>27</v>
      </c>
      <c r="G103" s="124" t="s">
        <v>75</v>
      </c>
      <c r="H103" s="125" t="s">
        <v>1163</v>
      </c>
      <c r="I103" s="126" t="s">
        <v>49</v>
      </c>
      <c r="J103" s="142" t="s">
        <v>223</v>
      </c>
      <c r="K103" s="127">
        <v>57</v>
      </c>
      <c r="L103" s="128" t="s">
        <v>1488</v>
      </c>
      <c r="M103" s="128" t="str">
        <f>IF(ISERROR(VLOOKUP(K103,#REF!,3,FALSE))," ",VLOOKUP(K103,#REF!,3,FALSE))</f>
        <v> </v>
      </c>
      <c r="N103" s="159">
        <v>1623</v>
      </c>
      <c r="O103" s="159">
        <v>0</v>
      </c>
      <c r="P103" s="129">
        <v>52833699</v>
      </c>
      <c r="Q103" s="130" t="s">
        <v>1567</v>
      </c>
      <c r="R103" s="129" t="s">
        <v>295</v>
      </c>
      <c r="S103" s="129"/>
      <c r="T103" s="129"/>
      <c r="U103" s="129"/>
      <c r="V103" s="129"/>
      <c r="W103" s="129"/>
      <c r="X103" s="131"/>
      <c r="Y103" s="132">
        <v>20700000</v>
      </c>
      <c r="Z103" s="133"/>
      <c r="AA103" s="134">
        <v>1</v>
      </c>
      <c r="AB103" s="132">
        <v>1610000</v>
      </c>
      <c r="AC103" s="176">
        <f t="shared" si="3"/>
        <v>22310000</v>
      </c>
      <c r="AD103" s="176">
        <v>20010000</v>
      </c>
      <c r="AE103" s="135">
        <v>44264</v>
      </c>
      <c r="AF103" s="135">
        <v>44265</v>
      </c>
      <c r="AG103" s="135">
        <v>44561</v>
      </c>
      <c r="AH103" s="136">
        <v>270</v>
      </c>
      <c r="AI103" s="136">
        <v>1</v>
      </c>
      <c r="AJ103" s="137">
        <v>22</v>
      </c>
      <c r="AK103" s="138"/>
      <c r="AL103" s="136"/>
      <c r="AM103" s="158"/>
      <c r="AN103" s="164"/>
      <c r="AO103" s="139"/>
      <c r="AP103" s="139"/>
      <c r="AQ103" s="157" t="s">
        <v>1894</v>
      </c>
      <c r="AR103" s="139"/>
      <c r="AS103" s="140">
        <f t="shared" si="4"/>
        <v>0.8969072164948454</v>
      </c>
      <c r="AT103" s="35"/>
      <c r="AU103" s="35"/>
      <c r="AV103" s="35"/>
      <c r="AW103" s="35"/>
      <c r="AX103" s="35"/>
      <c r="AY103" s="35"/>
    </row>
    <row r="104" spans="1:51" s="141" customFormat="1" ht="27.75" customHeight="1">
      <c r="A104" s="120">
        <v>82</v>
      </c>
      <c r="B104" s="120">
        <v>2021</v>
      </c>
      <c r="C104" s="120" t="s">
        <v>397</v>
      </c>
      <c r="D104" s="121" t="s">
        <v>778</v>
      </c>
      <c r="E104" s="122" t="s">
        <v>54</v>
      </c>
      <c r="F104" s="123" t="s">
        <v>27</v>
      </c>
      <c r="G104" s="124" t="s">
        <v>75</v>
      </c>
      <c r="H104" s="125" t="s">
        <v>1164</v>
      </c>
      <c r="I104" s="126" t="s">
        <v>49</v>
      </c>
      <c r="J104" s="142" t="s">
        <v>223</v>
      </c>
      <c r="K104" s="127">
        <v>57</v>
      </c>
      <c r="L104" s="128" t="s">
        <v>1488</v>
      </c>
      <c r="M104" s="128" t="str">
        <f>IF(ISERROR(VLOOKUP(K104,#REF!,3,FALSE))," ",VLOOKUP(K104,#REF!,3,FALSE))</f>
        <v> </v>
      </c>
      <c r="N104" s="159">
        <v>1623</v>
      </c>
      <c r="O104" s="159">
        <v>0</v>
      </c>
      <c r="P104" s="129">
        <v>1014211634</v>
      </c>
      <c r="Q104" s="130" t="s">
        <v>1568</v>
      </c>
      <c r="R104" s="129" t="s">
        <v>295</v>
      </c>
      <c r="S104" s="129"/>
      <c r="T104" s="129"/>
      <c r="U104" s="129"/>
      <c r="V104" s="129"/>
      <c r="W104" s="129"/>
      <c r="X104" s="131"/>
      <c r="Y104" s="132">
        <v>20700000</v>
      </c>
      <c r="Z104" s="133"/>
      <c r="AA104" s="134">
        <v>1</v>
      </c>
      <c r="AB104" s="132">
        <v>1610000</v>
      </c>
      <c r="AC104" s="176">
        <f t="shared" si="3"/>
        <v>22310000</v>
      </c>
      <c r="AD104" s="176">
        <v>20010000</v>
      </c>
      <c r="AE104" s="135">
        <v>44264</v>
      </c>
      <c r="AF104" s="135">
        <v>44265</v>
      </c>
      <c r="AG104" s="135">
        <v>44561</v>
      </c>
      <c r="AH104" s="136">
        <v>270</v>
      </c>
      <c r="AI104" s="136">
        <v>1</v>
      </c>
      <c r="AJ104" s="137">
        <v>22</v>
      </c>
      <c r="AK104" s="138"/>
      <c r="AL104" s="136"/>
      <c r="AM104" s="158"/>
      <c r="AN104" s="164"/>
      <c r="AO104" s="139"/>
      <c r="AP104" s="139"/>
      <c r="AQ104" s="157" t="s">
        <v>1894</v>
      </c>
      <c r="AR104" s="139"/>
      <c r="AS104" s="140">
        <f t="shared" si="4"/>
        <v>0.8969072164948454</v>
      </c>
      <c r="AT104" s="35"/>
      <c r="AU104" s="35"/>
      <c r="AV104" s="35"/>
      <c r="AW104" s="35"/>
      <c r="AX104" s="35"/>
      <c r="AY104" s="35"/>
    </row>
    <row r="105" spans="1:51" s="141" customFormat="1" ht="27.75" customHeight="1">
      <c r="A105" s="120">
        <v>86</v>
      </c>
      <c r="B105" s="120">
        <v>2021</v>
      </c>
      <c r="C105" s="120" t="s">
        <v>401</v>
      </c>
      <c r="D105" s="121" t="s">
        <v>782</v>
      </c>
      <c r="E105" s="122" t="s">
        <v>54</v>
      </c>
      <c r="F105" s="123" t="s">
        <v>27</v>
      </c>
      <c r="G105" s="124" t="s">
        <v>75</v>
      </c>
      <c r="H105" s="125" t="s">
        <v>1168</v>
      </c>
      <c r="I105" s="126" t="s">
        <v>49</v>
      </c>
      <c r="J105" s="142" t="s">
        <v>223</v>
      </c>
      <c r="K105" s="127">
        <v>57</v>
      </c>
      <c r="L105" s="128" t="s">
        <v>1488</v>
      </c>
      <c r="M105" s="128" t="str">
        <f>IF(ISERROR(VLOOKUP(K105,#REF!,3,FALSE))," ",VLOOKUP(K105,#REF!,3,FALSE))</f>
        <v> </v>
      </c>
      <c r="N105" s="159">
        <v>1623</v>
      </c>
      <c r="O105" s="159">
        <v>0</v>
      </c>
      <c r="P105" s="129">
        <v>1015473193</v>
      </c>
      <c r="Q105" s="130" t="s">
        <v>1572</v>
      </c>
      <c r="R105" s="129" t="s">
        <v>295</v>
      </c>
      <c r="S105" s="129"/>
      <c r="T105" s="129"/>
      <c r="U105" s="129"/>
      <c r="V105" s="129"/>
      <c r="W105" s="129"/>
      <c r="X105" s="131"/>
      <c r="Y105" s="132">
        <v>20700000</v>
      </c>
      <c r="Z105" s="133"/>
      <c r="AA105" s="134">
        <v>1</v>
      </c>
      <c r="AB105" s="132">
        <v>1610000</v>
      </c>
      <c r="AC105" s="176">
        <f t="shared" si="3"/>
        <v>22310000</v>
      </c>
      <c r="AD105" s="176">
        <v>20010000</v>
      </c>
      <c r="AE105" s="135">
        <v>44264</v>
      </c>
      <c r="AF105" s="135">
        <v>44265</v>
      </c>
      <c r="AG105" s="135">
        <v>44561</v>
      </c>
      <c r="AH105" s="136">
        <v>270</v>
      </c>
      <c r="AI105" s="136">
        <v>1</v>
      </c>
      <c r="AJ105" s="137">
        <v>22</v>
      </c>
      <c r="AK105" s="138"/>
      <c r="AL105" s="136"/>
      <c r="AM105" s="158"/>
      <c r="AN105" s="164"/>
      <c r="AO105" s="139"/>
      <c r="AP105" s="139"/>
      <c r="AQ105" s="157" t="s">
        <v>1894</v>
      </c>
      <c r="AR105" s="139"/>
      <c r="AS105" s="140">
        <f t="shared" si="4"/>
        <v>0.8969072164948454</v>
      </c>
      <c r="AT105" s="35"/>
      <c r="AU105" s="35"/>
      <c r="AV105" s="35"/>
      <c r="AW105" s="35"/>
      <c r="AX105" s="35"/>
      <c r="AY105" s="35"/>
    </row>
    <row r="106" spans="1:51" s="141" customFormat="1" ht="27.75" customHeight="1">
      <c r="A106" s="120">
        <v>115</v>
      </c>
      <c r="B106" s="120">
        <v>2021</v>
      </c>
      <c r="C106" s="120" t="s">
        <v>430</v>
      </c>
      <c r="D106" s="121" t="s">
        <v>810</v>
      </c>
      <c r="E106" s="122" t="s">
        <v>54</v>
      </c>
      <c r="F106" s="123" t="s">
        <v>27</v>
      </c>
      <c r="G106" s="124" t="s">
        <v>75</v>
      </c>
      <c r="H106" s="125" t="s">
        <v>1197</v>
      </c>
      <c r="I106" s="126" t="s">
        <v>49</v>
      </c>
      <c r="J106" s="142" t="s">
        <v>223</v>
      </c>
      <c r="K106" s="127">
        <v>57</v>
      </c>
      <c r="L106" s="128" t="s">
        <v>1488</v>
      </c>
      <c r="M106" s="128" t="str">
        <f>IF(ISERROR(VLOOKUP(K106,#REF!,3,FALSE))," ",VLOOKUP(K106,#REF!,3,FALSE))</f>
        <v> </v>
      </c>
      <c r="N106" s="159">
        <v>1623</v>
      </c>
      <c r="O106" s="159">
        <v>0</v>
      </c>
      <c r="P106" s="129">
        <v>80254495</v>
      </c>
      <c r="Q106" s="130" t="s">
        <v>1601</v>
      </c>
      <c r="R106" s="129" t="s">
        <v>295</v>
      </c>
      <c r="S106" s="129"/>
      <c r="T106" s="129"/>
      <c r="U106" s="129"/>
      <c r="V106" s="129"/>
      <c r="W106" s="129"/>
      <c r="X106" s="131"/>
      <c r="Y106" s="132">
        <v>20700000</v>
      </c>
      <c r="Z106" s="133"/>
      <c r="AA106" s="134">
        <v>1</v>
      </c>
      <c r="AB106" s="132">
        <v>1610000</v>
      </c>
      <c r="AC106" s="176">
        <f t="shared" si="3"/>
        <v>22310000</v>
      </c>
      <c r="AD106" s="176">
        <v>20010000</v>
      </c>
      <c r="AE106" s="135">
        <v>44263</v>
      </c>
      <c r="AF106" s="135">
        <v>44265</v>
      </c>
      <c r="AG106" s="135">
        <v>44561</v>
      </c>
      <c r="AH106" s="136">
        <v>270</v>
      </c>
      <c r="AI106" s="136">
        <v>1</v>
      </c>
      <c r="AJ106" s="137">
        <v>22</v>
      </c>
      <c r="AK106" s="138"/>
      <c r="AL106" s="136"/>
      <c r="AM106" s="158"/>
      <c r="AN106" s="164"/>
      <c r="AO106" s="139"/>
      <c r="AP106" s="139"/>
      <c r="AQ106" s="157" t="s">
        <v>1894</v>
      </c>
      <c r="AR106" s="139"/>
      <c r="AS106" s="140">
        <f t="shared" si="4"/>
        <v>0.8969072164948454</v>
      </c>
      <c r="AT106" s="35"/>
      <c r="AU106" s="35"/>
      <c r="AV106" s="35"/>
      <c r="AW106" s="35"/>
      <c r="AX106" s="35"/>
      <c r="AY106" s="35"/>
    </row>
    <row r="107" spans="1:51" s="141" customFormat="1" ht="27.75" customHeight="1">
      <c r="A107" s="120">
        <v>119</v>
      </c>
      <c r="B107" s="120">
        <v>2021</v>
      </c>
      <c r="C107" s="120" t="s">
        <v>434</v>
      </c>
      <c r="D107" s="121" t="s">
        <v>814</v>
      </c>
      <c r="E107" s="122" t="s">
        <v>54</v>
      </c>
      <c r="F107" s="123" t="s">
        <v>27</v>
      </c>
      <c r="G107" s="124" t="s">
        <v>75</v>
      </c>
      <c r="H107" s="125" t="s">
        <v>1201</v>
      </c>
      <c r="I107" s="126" t="s">
        <v>49</v>
      </c>
      <c r="J107" s="142" t="s">
        <v>223</v>
      </c>
      <c r="K107" s="127">
        <v>57</v>
      </c>
      <c r="L107" s="128" t="s">
        <v>1488</v>
      </c>
      <c r="M107" s="128" t="str">
        <f>IF(ISERROR(VLOOKUP(K107,#REF!,3,FALSE))," ",VLOOKUP(K107,#REF!,3,FALSE))</f>
        <v> </v>
      </c>
      <c r="N107" s="159">
        <v>1623</v>
      </c>
      <c r="O107" s="159">
        <v>0</v>
      </c>
      <c r="P107" s="129">
        <v>79351679</v>
      </c>
      <c r="Q107" s="130" t="s">
        <v>1605</v>
      </c>
      <c r="R107" s="129" t="s">
        <v>295</v>
      </c>
      <c r="S107" s="129"/>
      <c r="T107" s="129"/>
      <c r="U107" s="129"/>
      <c r="V107" s="129"/>
      <c r="W107" s="129"/>
      <c r="X107" s="131"/>
      <c r="Y107" s="132">
        <v>20700000</v>
      </c>
      <c r="Z107" s="133"/>
      <c r="AA107" s="134">
        <v>1</v>
      </c>
      <c r="AB107" s="132">
        <v>1610000</v>
      </c>
      <c r="AC107" s="176">
        <f t="shared" si="3"/>
        <v>22310000</v>
      </c>
      <c r="AD107" s="176">
        <v>20010000</v>
      </c>
      <c r="AE107" s="135">
        <v>44264</v>
      </c>
      <c r="AF107" s="135">
        <v>44265</v>
      </c>
      <c r="AG107" s="135">
        <v>44561</v>
      </c>
      <c r="AH107" s="136">
        <v>270</v>
      </c>
      <c r="AI107" s="136">
        <v>1</v>
      </c>
      <c r="AJ107" s="137">
        <v>22</v>
      </c>
      <c r="AK107" s="138"/>
      <c r="AL107" s="136"/>
      <c r="AM107" s="158"/>
      <c r="AN107" s="164"/>
      <c r="AO107" s="139"/>
      <c r="AP107" s="139"/>
      <c r="AQ107" s="157" t="s">
        <v>1894</v>
      </c>
      <c r="AR107" s="139"/>
      <c r="AS107" s="140">
        <f t="shared" si="4"/>
        <v>0.8969072164948454</v>
      </c>
      <c r="AT107" s="35"/>
      <c r="AU107" s="35"/>
      <c r="AV107" s="35"/>
      <c r="AW107" s="35"/>
      <c r="AX107" s="35"/>
      <c r="AY107" s="35"/>
    </row>
    <row r="108" spans="1:51" s="141" customFormat="1" ht="27.75" customHeight="1">
      <c r="A108" s="120">
        <v>85</v>
      </c>
      <c r="B108" s="120">
        <v>2021</v>
      </c>
      <c r="C108" s="120" t="s">
        <v>400</v>
      </c>
      <c r="D108" s="121" t="s">
        <v>781</v>
      </c>
      <c r="E108" s="122" t="s">
        <v>54</v>
      </c>
      <c r="F108" s="123" t="s">
        <v>27</v>
      </c>
      <c r="G108" s="124" t="s">
        <v>75</v>
      </c>
      <c r="H108" s="125" t="s">
        <v>1167</v>
      </c>
      <c r="I108" s="126" t="s">
        <v>49</v>
      </c>
      <c r="J108" s="142" t="s">
        <v>223</v>
      </c>
      <c r="K108" s="127">
        <v>57</v>
      </c>
      <c r="L108" s="128" t="s">
        <v>1488</v>
      </c>
      <c r="M108" s="128" t="str">
        <f>IF(ISERROR(VLOOKUP(K108,#REF!,3,FALSE))," ",VLOOKUP(K108,#REF!,3,FALSE))</f>
        <v> </v>
      </c>
      <c r="N108" s="159">
        <v>1623</v>
      </c>
      <c r="O108" s="159">
        <v>0</v>
      </c>
      <c r="P108" s="129">
        <v>1018462040</v>
      </c>
      <c r="Q108" s="130" t="s">
        <v>1571</v>
      </c>
      <c r="R108" s="129" t="s">
        <v>295</v>
      </c>
      <c r="S108" s="129"/>
      <c r="T108" s="129"/>
      <c r="U108" s="129"/>
      <c r="V108" s="129"/>
      <c r="W108" s="129"/>
      <c r="X108" s="131"/>
      <c r="Y108" s="132">
        <v>20700000</v>
      </c>
      <c r="Z108" s="133"/>
      <c r="AA108" s="134">
        <v>1</v>
      </c>
      <c r="AB108" s="132">
        <v>1686667</v>
      </c>
      <c r="AC108" s="176">
        <f t="shared" si="3"/>
        <v>22386667</v>
      </c>
      <c r="AD108" s="176">
        <v>20086667</v>
      </c>
      <c r="AE108" s="135">
        <v>44264</v>
      </c>
      <c r="AF108" s="135">
        <v>44264</v>
      </c>
      <c r="AG108" s="135">
        <v>44561</v>
      </c>
      <c r="AH108" s="136">
        <v>270</v>
      </c>
      <c r="AI108" s="136">
        <v>1</v>
      </c>
      <c r="AJ108" s="137">
        <v>23</v>
      </c>
      <c r="AK108" s="138"/>
      <c r="AL108" s="136"/>
      <c r="AM108" s="158"/>
      <c r="AN108" s="164"/>
      <c r="AO108" s="139"/>
      <c r="AP108" s="139"/>
      <c r="AQ108" s="157" t="s">
        <v>1894</v>
      </c>
      <c r="AR108" s="139"/>
      <c r="AS108" s="140">
        <f t="shared" si="4"/>
        <v>0.8972602755023783</v>
      </c>
      <c r="AT108" s="35"/>
      <c r="AU108" s="35"/>
      <c r="AV108" s="35"/>
      <c r="AW108" s="35"/>
      <c r="AX108" s="35"/>
      <c r="AY108" s="35"/>
    </row>
    <row r="109" spans="1:51" s="141" customFormat="1" ht="27.75" customHeight="1">
      <c r="A109" s="120">
        <v>130</v>
      </c>
      <c r="B109" s="120">
        <v>2021</v>
      </c>
      <c r="C109" s="120" t="s">
        <v>444</v>
      </c>
      <c r="D109" s="121" t="s">
        <v>824</v>
      </c>
      <c r="E109" s="122" t="s">
        <v>54</v>
      </c>
      <c r="F109" s="123" t="s">
        <v>27</v>
      </c>
      <c r="G109" s="124" t="s">
        <v>75</v>
      </c>
      <c r="H109" s="125" t="s">
        <v>1211</v>
      </c>
      <c r="I109" s="126" t="s">
        <v>49</v>
      </c>
      <c r="J109" s="142" t="s">
        <v>223</v>
      </c>
      <c r="K109" s="127">
        <v>30</v>
      </c>
      <c r="L109" s="128" t="s">
        <v>180</v>
      </c>
      <c r="M109" s="128" t="str">
        <f>IF(ISERROR(VLOOKUP(K109,#REF!,3,FALSE))," ",VLOOKUP(K109,#REF!,3,FALSE))</f>
        <v> </v>
      </c>
      <c r="N109" s="159">
        <v>1604</v>
      </c>
      <c r="O109" s="159">
        <v>0</v>
      </c>
      <c r="P109" s="129">
        <v>19498006</v>
      </c>
      <c r="Q109" s="130" t="s">
        <v>1615</v>
      </c>
      <c r="R109" s="129" t="s">
        <v>295</v>
      </c>
      <c r="S109" s="129"/>
      <c r="T109" s="129"/>
      <c r="U109" s="129"/>
      <c r="V109" s="129"/>
      <c r="W109" s="129"/>
      <c r="X109" s="131"/>
      <c r="Y109" s="132">
        <v>20700000</v>
      </c>
      <c r="Z109" s="133"/>
      <c r="AA109" s="134">
        <v>1</v>
      </c>
      <c r="AB109" s="132">
        <v>1686667</v>
      </c>
      <c r="AC109" s="176">
        <f t="shared" si="3"/>
        <v>22386667</v>
      </c>
      <c r="AD109" s="176">
        <v>20086667</v>
      </c>
      <c r="AE109" s="135">
        <v>44263</v>
      </c>
      <c r="AF109" s="135">
        <v>44264</v>
      </c>
      <c r="AG109" s="135">
        <v>44561</v>
      </c>
      <c r="AH109" s="136">
        <v>270</v>
      </c>
      <c r="AI109" s="136">
        <v>1</v>
      </c>
      <c r="AJ109" s="137">
        <v>23</v>
      </c>
      <c r="AK109" s="138"/>
      <c r="AL109" s="136"/>
      <c r="AM109" s="158"/>
      <c r="AN109" s="164"/>
      <c r="AO109" s="139"/>
      <c r="AP109" s="139"/>
      <c r="AQ109" s="157" t="s">
        <v>1894</v>
      </c>
      <c r="AR109" s="139"/>
      <c r="AS109" s="140">
        <f t="shared" si="4"/>
        <v>0.8972602755023783</v>
      </c>
      <c r="AT109" s="35"/>
      <c r="AU109" s="35"/>
      <c r="AV109" s="35"/>
      <c r="AW109" s="35"/>
      <c r="AX109" s="35"/>
      <c r="AY109" s="35"/>
    </row>
    <row r="110" spans="1:51" s="141" customFormat="1" ht="27.75" customHeight="1">
      <c r="A110" s="120">
        <v>232</v>
      </c>
      <c r="B110" s="120">
        <v>2021</v>
      </c>
      <c r="C110" s="120" t="s">
        <v>543</v>
      </c>
      <c r="D110" s="121" t="s">
        <v>923</v>
      </c>
      <c r="E110" s="122" t="s">
        <v>54</v>
      </c>
      <c r="F110" s="123" t="s">
        <v>27</v>
      </c>
      <c r="G110" s="124" t="s">
        <v>75</v>
      </c>
      <c r="H110" s="125" t="s">
        <v>1310</v>
      </c>
      <c r="I110" s="126" t="s">
        <v>49</v>
      </c>
      <c r="J110" s="142" t="s">
        <v>223</v>
      </c>
      <c r="K110" s="127">
        <v>57</v>
      </c>
      <c r="L110" s="128" t="s">
        <v>1488</v>
      </c>
      <c r="M110" s="128" t="str">
        <f>IF(ISERROR(VLOOKUP(K110,#REF!,3,FALSE))," ",VLOOKUP(K110,#REF!,3,FALSE))</f>
        <v> </v>
      </c>
      <c r="N110" s="159">
        <v>1623</v>
      </c>
      <c r="O110" s="159">
        <v>0</v>
      </c>
      <c r="P110" s="129">
        <v>52904267</v>
      </c>
      <c r="Q110" s="130" t="s">
        <v>1714</v>
      </c>
      <c r="R110" s="129" t="s">
        <v>295</v>
      </c>
      <c r="S110" s="129"/>
      <c r="T110" s="129"/>
      <c r="U110" s="129"/>
      <c r="V110" s="129"/>
      <c r="W110" s="129"/>
      <c r="X110" s="131"/>
      <c r="Y110" s="132">
        <v>20700000</v>
      </c>
      <c r="Z110" s="133"/>
      <c r="AA110" s="134">
        <v>1</v>
      </c>
      <c r="AB110" s="132">
        <v>1686667</v>
      </c>
      <c r="AC110" s="176">
        <f aca="true" t="shared" si="5" ref="AC110:AC141">+Y110+Z110+AB110</f>
        <v>22386667</v>
      </c>
      <c r="AD110" s="176">
        <v>20086667</v>
      </c>
      <c r="AE110" s="135">
        <v>44264</v>
      </c>
      <c r="AF110" s="135">
        <v>44264</v>
      </c>
      <c r="AG110" s="135">
        <v>44561</v>
      </c>
      <c r="AH110" s="136">
        <v>270</v>
      </c>
      <c r="AI110" s="136">
        <v>1</v>
      </c>
      <c r="AJ110" s="137">
        <v>23</v>
      </c>
      <c r="AK110" s="138">
        <v>1014205772</v>
      </c>
      <c r="AL110" s="136" t="s">
        <v>1714</v>
      </c>
      <c r="AM110" s="158">
        <v>44327</v>
      </c>
      <c r="AN110" s="164">
        <v>15946667</v>
      </c>
      <c r="AO110" s="139"/>
      <c r="AP110" s="139"/>
      <c r="AQ110" s="157" t="s">
        <v>1894</v>
      </c>
      <c r="AR110" s="139"/>
      <c r="AS110" s="140">
        <f t="shared" si="4"/>
        <v>0.8972602755023783</v>
      </c>
      <c r="AT110" s="35"/>
      <c r="AU110" s="35"/>
      <c r="AV110" s="35"/>
      <c r="AW110" s="35"/>
      <c r="AX110" s="35"/>
      <c r="AY110" s="35"/>
    </row>
    <row r="111" spans="1:51" s="141" customFormat="1" ht="27.75" customHeight="1">
      <c r="A111" s="120">
        <v>161</v>
      </c>
      <c r="B111" s="120">
        <v>2021</v>
      </c>
      <c r="C111" s="120" t="s">
        <v>474</v>
      </c>
      <c r="D111" s="121" t="s">
        <v>854</v>
      </c>
      <c r="E111" s="122" t="s">
        <v>54</v>
      </c>
      <c r="F111" s="123" t="s">
        <v>27</v>
      </c>
      <c r="G111" s="124" t="s">
        <v>75</v>
      </c>
      <c r="H111" s="125" t="s">
        <v>1241</v>
      </c>
      <c r="I111" s="126" t="s">
        <v>49</v>
      </c>
      <c r="J111" s="142" t="s">
        <v>223</v>
      </c>
      <c r="K111" s="127">
        <v>49</v>
      </c>
      <c r="L111" s="128" t="s">
        <v>202</v>
      </c>
      <c r="M111" s="128" t="str">
        <f>IF(ISERROR(VLOOKUP(K111,#REF!,3,FALSE))," ",VLOOKUP(K111,#REF!,3,FALSE))</f>
        <v> </v>
      </c>
      <c r="N111" s="159">
        <v>1621</v>
      </c>
      <c r="O111" s="159">
        <v>0</v>
      </c>
      <c r="P111" s="129">
        <v>19439102</v>
      </c>
      <c r="Q111" s="130" t="s">
        <v>1645</v>
      </c>
      <c r="R111" s="129" t="s">
        <v>295</v>
      </c>
      <c r="S111" s="129"/>
      <c r="T111" s="129"/>
      <c r="U111" s="129"/>
      <c r="V111" s="129"/>
      <c r="W111" s="129"/>
      <c r="X111" s="131"/>
      <c r="Y111" s="132">
        <v>20700000</v>
      </c>
      <c r="Z111" s="133"/>
      <c r="AA111" s="134">
        <v>1</v>
      </c>
      <c r="AB111" s="132">
        <v>1763333</v>
      </c>
      <c r="AC111" s="176">
        <f t="shared" si="5"/>
        <v>22463333</v>
      </c>
      <c r="AD111" s="176">
        <v>20163333</v>
      </c>
      <c r="AE111" s="135">
        <v>44258</v>
      </c>
      <c r="AF111" s="135">
        <v>44263</v>
      </c>
      <c r="AG111" s="135">
        <v>44561</v>
      </c>
      <c r="AH111" s="136">
        <v>270</v>
      </c>
      <c r="AI111" s="136">
        <v>1</v>
      </c>
      <c r="AJ111" s="137">
        <v>23</v>
      </c>
      <c r="AK111" s="138"/>
      <c r="AL111" s="136"/>
      <c r="AM111" s="158"/>
      <c r="AN111" s="164"/>
      <c r="AO111" s="139"/>
      <c r="AP111" s="139"/>
      <c r="AQ111" s="157" t="s">
        <v>1894</v>
      </c>
      <c r="AR111" s="139"/>
      <c r="AS111" s="140">
        <f t="shared" si="4"/>
        <v>0.8976109199823552</v>
      </c>
      <c r="AT111" s="35"/>
      <c r="AU111" s="35"/>
      <c r="AV111" s="35"/>
      <c r="AW111" s="35"/>
      <c r="AX111" s="35"/>
      <c r="AY111" s="35"/>
    </row>
    <row r="112" spans="1:51" s="141" customFormat="1" ht="27.75" customHeight="1">
      <c r="A112" s="120">
        <v>366</v>
      </c>
      <c r="B112" s="120">
        <v>2021</v>
      </c>
      <c r="C112" s="120" t="s">
        <v>656</v>
      </c>
      <c r="D112" s="121" t="s">
        <v>1036</v>
      </c>
      <c r="E112" s="122" t="s">
        <v>54</v>
      </c>
      <c r="F112" s="123" t="s">
        <v>27</v>
      </c>
      <c r="G112" s="124" t="s">
        <v>75</v>
      </c>
      <c r="H112" s="125" t="s">
        <v>1425</v>
      </c>
      <c r="I112" s="126" t="s">
        <v>49</v>
      </c>
      <c r="J112" s="142" t="s">
        <v>223</v>
      </c>
      <c r="K112" s="127">
        <v>57</v>
      </c>
      <c r="L112" s="128" t="s">
        <v>1488</v>
      </c>
      <c r="M112" s="128" t="str">
        <f>IF(ISERROR(VLOOKUP(K112,#REF!,3,FALSE))," ",VLOOKUP(K112,#REF!,3,FALSE))</f>
        <v> </v>
      </c>
      <c r="N112" s="159">
        <v>1623</v>
      </c>
      <c r="O112" s="159">
        <v>0</v>
      </c>
      <c r="P112" s="129">
        <v>1069432814</v>
      </c>
      <c r="Q112" s="130" t="s">
        <v>1824</v>
      </c>
      <c r="R112" s="129" t="s">
        <v>295</v>
      </c>
      <c r="S112" s="129"/>
      <c r="T112" s="129"/>
      <c r="U112" s="129"/>
      <c r="V112" s="129"/>
      <c r="W112" s="129"/>
      <c r="X112" s="131"/>
      <c r="Y112" s="132">
        <v>22500000</v>
      </c>
      <c r="Z112" s="133"/>
      <c r="AA112" s="134">
        <v>0</v>
      </c>
      <c r="AB112" s="132">
        <v>0</v>
      </c>
      <c r="AC112" s="176">
        <f t="shared" si="5"/>
        <v>22500000</v>
      </c>
      <c r="AD112" s="176">
        <v>16000000</v>
      </c>
      <c r="AE112" s="135">
        <v>44432</v>
      </c>
      <c r="AF112" s="135">
        <v>44433</v>
      </c>
      <c r="AG112" s="135">
        <v>44570</v>
      </c>
      <c r="AH112" s="136">
        <v>136</v>
      </c>
      <c r="AI112" s="136">
        <v>0</v>
      </c>
      <c r="AJ112" s="137">
        <v>0</v>
      </c>
      <c r="AK112" s="138"/>
      <c r="AL112" s="136"/>
      <c r="AM112" s="158"/>
      <c r="AN112" s="164"/>
      <c r="AO112" s="139"/>
      <c r="AP112" s="139"/>
      <c r="AQ112" s="157" t="s">
        <v>1894</v>
      </c>
      <c r="AR112" s="139"/>
      <c r="AS112" s="140">
        <f t="shared" si="4"/>
        <v>0.7111111111111111</v>
      </c>
      <c r="AT112" s="35"/>
      <c r="AU112" s="35"/>
      <c r="AV112" s="35"/>
      <c r="AW112" s="35"/>
      <c r="AX112" s="35"/>
      <c r="AY112" s="35"/>
    </row>
    <row r="113" spans="1:51" s="141" customFormat="1" ht="27.75" customHeight="1">
      <c r="A113" s="120">
        <v>80</v>
      </c>
      <c r="B113" s="120">
        <v>2021</v>
      </c>
      <c r="C113" s="120" t="s">
        <v>395</v>
      </c>
      <c r="D113" s="121" t="s">
        <v>776</v>
      </c>
      <c r="E113" s="122" t="s">
        <v>54</v>
      </c>
      <c r="F113" s="123" t="s">
        <v>27</v>
      </c>
      <c r="G113" s="124" t="s">
        <v>75</v>
      </c>
      <c r="H113" s="125" t="s">
        <v>1162</v>
      </c>
      <c r="I113" s="126" t="s">
        <v>49</v>
      </c>
      <c r="J113" s="142" t="s">
        <v>223</v>
      </c>
      <c r="K113" s="127">
        <v>57</v>
      </c>
      <c r="L113" s="128" t="s">
        <v>1488</v>
      </c>
      <c r="M113" s="128" t="str">
        <f>IF(ISERROR(VLOOKUP(K113,#REF!,3,FALSE))," ",VLOOKUP(K113,#REF!,3,FALSE))</f>
        <v> </v>
      </c>
      <c r="N113" s="159">
        <v>1623</v>
      </c>
      <c r="O113" s="159">
        <v>0</v>
      </c>
      <c r="P113" s="129">
        <v>1014239748</v>
      </c>
      <c r="Q113" s="130" t="s">
        <v>1566</v>
      </c>
      <c r="R113" s="129" t="s">
        <v>295</v>
      </c>
      <c r="S113" s="129"/>
      <c r="T113" s="129"/>
      <c r="U113" s="129"/>
      <c r="V113" s="129"/>
      <c r="W113" s="129"/>
      <c r="X113" s="131"/>
      <c r="Y113" s="132">
        <v>20700000</v>
      </c>
      <c r="Z113" s="133"/>
      <c r="AA113" s="134">
        <v>1</v>
      </c>
      <c r="AB113" s="132">
        <v>1993333</v>
      </c>
      <c r="AC113" s="176">
        <f t="shared" si="5"/>
        <v>22693333</v>
      </c>
      <c r="AD113" s="176">
        <v>20393333</v>
      </c>
      <c r="AE113" s="135">
        <v>44258</v>
      </c>
      <c r="AF113" s="135">
        <v>44260</v>
      </c>
      <c r="AG113" s="135">
        <v>44561</v>
      </c>
      <c r="AH113" s="136">
        <v>270</v>
      </c>
      <c r="AI113" s="136">
        <v>1</v>
      </c>
      <c r="AJ113" s="137">
        <v>27</v>
      </c>
      <c r="AK113" s="138"/>
      <c r="AL113" s="136"/>
      <c r="AM113" s="158"/>
      <c r="AN113" s="164"/>
      <c r="AO113" s="139"/>
      <c r="AP113" s="139"/>
      <c r="AQ113" s="157" t="s">
        <v>1894</v>
      </c>
      <c r="AR113" s="139"/>
      <c r="AS113" s="140">
        <f t="shared" si="4"/>
        <v>0.898648647159939</v>
      </c>
      <c r="AT113" s="35"/>
      <c r="AU113" s="35"/>
      <c r="AV113" s="35"/>
      <c r="AW113" s="35"/>
      <c r="AX113" s="35"/>
      <c r="AY113" s="35"/>
    </row>
    <row r="114" spans="1:51" s="141" customFormat="1" ht="27.75" customHeight="1">
      <c r="A114" s="120">
        <v>223</v>
      </c>
      <c r="B114" s="120">
        <v>2021</v>
      </c>
      <c r="C114" s="120" t="s">
        <v>535</v>
      </c>
      <c r="D114" s="121" t="s">
        <v>915</v>
      </c>
      <c r="E114" s="122" t="s">
        <v>54</v>
      </c>
      <c r="F114" s="123" t="s">
        <v>27</v>
      </c>
      <c r="G114" s="124" t="s">
        <v>75</v>
      </c>
      <c r="H114" s="125" t="s">
        <v>1302</v>
      </c>
      <c r="I114" s="126" t="s">
        <v>49</v>
      </c>
      <c r="J114" s="142" t="s">
        <v>223</v>
      </c>
      <c r="K114" s="127">
        <v>49</v>
      </c>
      <c r="L114" s="128" t="s">
        <v>202</v>
      </c>
      <c r="M114" s="128" t="str">
        <f>IF(ISERROR(VLOOKUP(K114,#REF!,3,FALSE))," ",VLOOKUP(K114,#REF!,3,FALSE))</f>
        <v> </v>
      </c>
      <c r="N114" s="159">
        <v>1621</v>
      </c>
      <c r="O114" s="159">
        <v>0</v>
      </c>
      <c r="P114" s="129">
        <v>80282400</v>
      </c>
      <c r="Q114" s="130" t="s">
        <v>1706</v>
      </c>
      <c r="R114" s="129" t="s">
        <v>295</v>
      </c>
      <c r="S114" s="129"/>
      <c r="T114" s="129"/>
      <c r="U114" s="129"/>
      <c r="V114" s="129"/>
      <c r="W114" s="129"/>
      <c r="X114" s="131"/>
      <c r="Y114" s="132">
        <v>20700000</v>
      </c>
      <c r="Z114" s="133"/>
      <c r="AA114" s="134">
        <v>1</v>
      </c>
      <c r="AB114" s="132">
        <v>1993333</v>
      </c>
      <c r="AC114" s="176">
        <f t="shared" si="5"/>
        <v>22693333</v>
      </c>
      <c r="AD114" s="176">
        <v>20393333</v>
      </c>
      <c r="AE114" s="135">
        <v>44259</v>
      </c>
      <c r="AF114" s="135">
        <v>44260</v>
      </c>
      <c r="AG114" s="135">
        <v>44561</v>
      </c>
      <c r="AH114" s="136">
        <v>270</v>
      </c>
      <c r="AI114" s="136">
        <v>1</v>
      </c>
      <c r="AJ114" s="137">
        <v>27</v>
      </c>
      <c r="AK114" s="138"/>
      <c r="AL114" s="136"/>
      <c r="AM114" s="158"/>
      <c r="AN114" s="164"/>
      <c r="AO114" s="139"/>
      <c r="AP114" s="139"/>
      <c r="AQ114" s="157" t="s">
        <v>1894</v>
      </c>
      <c r="AR114" s="139"/>
      <c r="AS114" s="140">
        <f t="shared" si="4"/>
        <v>0.898648647159939</v>
      </c>
      <c r="AT114" s="35"/>
      <c r="AU114" s="35"/>
      <c r="AV114" s="35"/>
      <c r="AW114" s="35"/>
      <c r="AX114" s="35"/>
      <c r="AY114" s="35"/>
    </row>
    <row r="115" spans="1:51" s="141" customFormat="1" ht="27.75" customHeight="1">
      <c r="A115" s="120">
        <v>131</v>
      </c>
      <c r="B115" s="120">
        <v>2021</v>
      </c>
      <c r="C115" s="120" t="s">
        <v>445</v>
      </c>
      <c r="D115" s="121" t="s">
        <v>825</v>
      </c>
      <c r="E115" s="122" t="s">
        <v>54</v>
      </c>
      <c r="F115" s="123" t="s">
        <v>27</v>
      </c>
      <c r="G115" s="124" t="s">
        <v>75</v>
      </c>
      <c r="H115" s="125" t="s">
        <v>1212</v>
      </c>
      <c r="I115" s="126" t="s">
        <v>49</v>
      </c>
      <c r="J115" s="142" t="s">
        <v>223</v>
      </c>
      <c r="K115" s="127">
        <v>57</v>
      </c>
      <c r="L115" s="128" t="s">
        <v>1488</v>
      </c>
      <c r="M115" s="128" t="str">
        <f>IF(ISERROR(VLOOKUP(K115,#REF!,3,FALSE))," ",VLOOKUP(K115,#REF!,3,FALSE))</f>
        <v> </v>
      </c>
      <c r="N115" s="159">
        <v>1623</v>
      </c>
      <c r="O115" s="159">
        <v>0</v>
      </c>
      <c r="P115" s="129">
        <v>51730617</v>
      </c>
      <c r="Q115" s="130" t="s">
        <v>1616</v>
      </c>
      <c r="R115" s="129" t="s">
        <v>295</v>
      </c>
      <c r="S115" s="129"/>
      <c r="T115" s="129"/>
      <c r="U115" s="129"/>
      <c r="V115" s="129"/>
      <c r="W115" s="129"/>
      <c r="X115" s="131"/>
      <c r="Y115" s="132">
        <v>20700000</v>
      </c>
      <c r="Z115" s="133"/>
      <c r="AA115" s="134">
        <v>1</v>
      </c>
      <c r="AB115" s="132">
        <v>2070000</v>
      </c>
      <c r="AC115" s="176">
        <f t="shared" si="5"/>
        <v>22770000</v>
      </c>
      <c r="AD115" s="176">
        <v>20470000</v>
      </c>
      <c r="AE115" s="135">
        <v>44258</v>
      </c>
      <c r="AF115" s="135">
        <v>44259</v>
      </c>
      <c r="AG115" s="135">
        <v>44561</v>
      </c>
      <c r="AH115" s="136">
        <v>270</v>
      </c>
      <c r="AI115" s="136">
        <v>1</v>
      </c>
      <c r="AJ115" s="137">
        <v>28</v>
      </c>
      <c r="AK115" s="138"/>
      <c r="AL115" s="136"/>
      <c r="AM115" s="158"/>
      <c r="AN115" s="164"/>
      <c r="AO115" s="139"/>
      <c r="AP115" s="139"/>
      <c r="AQ115" s="157" t="s">
        <v>1894</v>
      </c>
      <c r="AR115" s="139"/>
      <c r="AS115" s="140">
        <f t="shared" si="4"/>
        <v>0.898989898989899</v>
      </c>
      <c r="AT115" s="35"/>
      <c r="AU115" s="35"/>
      <c r="AV115" s="35"/>
      <c r="AW115" s="35"/>
      <c r="AX115" s="35"/>
      <c r="AY115" s="35"/>
    </row>
    <row r="116" spans="1:51" s="141" customFormat="1" ht="27.75" customHeight="1">
      <c r="A116" s="120">
        <v>132</v>
      </c>
      <c r="B116" s="120">
        <v>2021</v>
      </c>
      <c r="C116" s="120" t="s">
        <v>446</v>
      </c>
      <c r="D116" s="121" t="s">
        <v>826</v>
      </c>
      <c r="E116" s="122" t="s">
        <v>54</v>
      </c>
      <c r="F116" s="123" t="s">
        <v>27</v>
      </c>
      <c r="G116" s="124" t="s">
        <v>75</v>
      </c>
      <c r="H116" s="125" t="s">
        <v>1213</v>
      </c>
      <c r="I116" s="126" t="s">
        <v>49</v>
      </c>
      <c r="J116" s="142" t="s">
        <v>223</v>
      </c>
      <c r="K116" s="127">
        <v>57</v>
      </c>
      <c r="L116" s="128" t="s">
        <v>1488</v>
      </c>
      <c r="M116" s="128" t="str">
        <f>IF(ISERROR(VLOOKUP(K116,#REF!,3,FALSE))," ",VLOOKUP(K116,#REF!,3,FALSE))</f>
        <v> </v>
      </c>
      <c r="N116" s="159">
        <v>1623</v>
      </c>
      <c r="O116" s="159">
        <v>0</v>
      </c>
      <c r="P116" s="129">
        <v>1073669269</v>
      </c>
      <c r="Q116" s="130" t="s">
        <v>1617</v>
      </c>
      <c r="R116" s="129" t="s">
        <v>295</v>
      </c>
      <c r="S116" s="129"/>
      <c r="T116" s="129"/>
      <c r="U116" s="129"/>
      <c r="V116" s="129"/>
      <c r="W116" s="129"/>
      <c r="X116" s="131"/>
      <c r="Y116" s="132">
        <v>20700000</v>
      </c>
      <c r="Z116" s="133"/>
      <c r="AA116" s="134">
        <v>1</v>
      </c>
      <c r="AB116" s="132">
        <v>2070000</v>
      </c>
      <c r="AC116" s="176">
        <f t="shared" si="5"/>
        <v>22770000</v>
      </c>
      <c r="AD116" s="176">
        <v>20470000</v>
      </c>
      <c r="AE116" s="135">
        <v>44257</v>
      </c>
      <c r="AF116" s="135">
        <v>44259</v>
      </c>
      <c r="AG116" s="135">
        <v>44561</v>
      </c>
      <c r="AH116" s="136">
        <v>270</v>
      </c>
      <c r="AI116" s="136">
        <v>1</v>
      </c>
      <c r="AJ116" s="137">
        <v>28</v>
      </c>
      <c r="AK116" s="138"/>
      <c r="AL116" s="136"/>
      <c r="AM116" s="158"/>
      <c r="AN116" s="164"/>
      <c r="AO116" s="139"/>
      <c r="AP116" s="139"/>
      <c r="AQ116" s="157" t="s">
        <v>1894</v>
      </c>
      <c r="AR116" s="139"/>
      <c r="AS116" s="140">
        <f t="shared" si="4"/>
        <v>0.898989898989899</v>
      </c>
      <c r="AT116" s="35"/>
      <c r="AU116" s="35"/>
      <c r="AV116" s="35"/>
      <c r="AW116" s="35"/>
      <c r="AX116" s="35"/>
      <c r="AY116" s="35"/>
    </row>
    <row r="117" spans="1:51" s="141" customFormat="1" ht="27.75" customHeight="1">
      <c r="A117" s="120">
        <v>319</v>
      </c>
      <c r="B117" s="120">
        <v>2021</v>
      </c>
      <c r="C117" s="120" t="s">
        <v>627</v>
      </c>
      <c r="D117" s="121" t="s">
        <v>1007</v>
      </c>
      <c r="E117" s="122" t="s">
        <v>54</v>
      </c>
      <c r="F117" s="123" t="s">
        <v>27</v>
      </c>
      <c r="G117" s="124" t="s">
        <v>75</v>
      </c>
      <c r="H117" s="125" t="s">
        <v>1395</v>
      </c>
      <c r="I117" s="126" t="s">
        <v>49</v>
      </c>
      <c r="J117" s="142" t="s">
        <v>223</v>
      </c>
      <c r="K117" s="127">
        <v>49</v>
      </c>
      <c r="L117" s="128" t="s">
        <v>202</v>
      </c>
      <c r="M117" s="128" t="str">
        <f>IF(ISERROR(VLOOKUP(K117,#REF!,3,FALSE))," ",VLOOKUP(K117,#REF!,3,FALSE))</f>
        <v> </v>
      </c>
      <c r="N117" s="159">
        <v>1621</v>
      </c>
      <c r="O117" s="159">
        <v>0</v>
      </c>
      <c r="P117" s="129">
        <v>1110487468</v>
      </c>
      <c r="Q117" s="130" t="s">
        <v>1796</v>
      </c>
      <c r="R117" s="129" t="s">
        <v>295</v>
      </c>
      <c r="S117" s="129"/>
      <c r="T117" s="129"/>
      <c r="U117" s="129"/>
      <c r="V117" s="129"/>
      <c r="W117" s="129"/>
      <c r="X117" s="131"/>
      <c r="Y117" s="132">
        <v>21000000</v>
      </c>
      <c r="Z117" s="133"/>
      <c r="AA117" s="134">
        <v>1</v>
      </c>
      <c r="AB117" s="132">
        <v>1800000</v>
      </c>
      <c r="AC117" s="176">
        <f t="shared" si="5"/>
        <v>22800000</v>
      </c>
      <c r="AD117" s="176">
        <v>19800000</v>
      </c>
      <c r="AE117" s="135">
        <v>44326</v>
      </c>
      <c r="AF117" s="135">
        <v>44329</v>
      </c>
      <c r="AG117" s="135">
        <v>44561</v>
      </c>
      <c r="AH117" s="136">
        <v>210</v>
      </c>
      <c r="AI117" s="136">
        <v>1</v>
      </c>
      <c r="AJ117" s="137">
        <v>19</v>
      </c>
      <c r="AK117" s="138"/>
      <c r="AL117" s="136"/>
      <c r="AM117" s="158"/>
      <c r="AN117" s="164"/>
      <c r="AO117" s="139"/>
      <c r="AP117" s="139"/>
      <c r="AQ117" s="157" t="s">
        <v>1894</v>
      </c>
      <c r="AR117" s="139"/>
      <c r="AS117" s="140">
        <f t="shared" si="4"/>
        <v>0.868421052631579</v>
      </c>
      <c r="AT117" s="35"/>
      <c r="AU117" s="35"/>
      <c r="AV117" s="35"/>
      <c r="AW117" s="35"/>
      <c r="AX117" s="35"/>
      <c r="AY117" s="35"/>
    </row>
    <row r="118" spans="1:51" s="141" customFormat="1" ht="27.75" customHeight="1">
      <c r="A118" s="120">
        <v>260</v>
      </c>
      <c r="B118" s="120">
        <v>2021</v>
      </c>
      <c r="C118" s="120" t="s">
        <v>571</v>
      </c>
      <c r="D118" s="121" t="s">
        <v>951</v>
      </c>
      <c r="E118" s="122" t="s">
        <v>54</v>
      </c>
      <c r="F118" s="123" t="s">
        <v>27</v>
      </c>
      <c r="G118" s="124" t="s">
        <v>75</v>
      </c>
      <c r="H118" s="125" t="s">
        <v>1338</v>
      </c>
      <c r="I118" s="126" t="s">
        <v>49</v>
      </c>
      <c r="J118" s="142" t="s">
        <v>223</v>
      </c>
      <c r="K118" s="127">
        <v>57</v>
      </c>
      <c r="L118" s="128" t="s">
        <v>1488</v>
      </c>
      <c r="M118" s="128" t="str">
        <f>IF(ISERROR(VLOOKUP(K118,#REF!,3,FALSE))," ",VLOOKUP(K118,#REF!,3,FALSE))</f>
        <v> </v>
      </c>
      <c r="N118" s="159">
        <v>1623</v>
      </c>
      <c r="O118" s="159">
        <v>0</v>
      </c>
      <c r="P118" s="129">
        <v>1022969641</v>
      </c>
      <c r="Q118" s="130" t="s">
        <v>1742</v>
      </c>
      <c r="R118" s="129" t="s">
        <v>295</v>
      </c>
      <c r="S118" s="129"/>
      <c r="T118" s="129"/>
      <c r="U118" s="129"/>
      <c r="V118" s="129"/>
      <c r="W118" s="129"/>
      <c r="X118" s="131"/>
      <c r="Y118" s="132">
        <v>20700000</v>
      </c>
      <c r="Z118" s="133"/>
      <c r="AA118" s="134">
        <v>1</v>
      </c>
      <c r="AB118" s="132">
        <v>2146667</v>
      </c>
      <c r="AC118" s="176">
        <f t="shared" si="5"/>
        <v>22846667</v>
      </c>
      <c r="AD118" s="176">
        <v>19550000</v>
      </c>
      <c r="AE118" s="135">
        <v>44267</v>
      </c>
      <c r="AF118" s="135">
        <v>44271</v>
      </c>
      <c r="AG118" s="135">
        <v>44574</v>
      </c>
      <c r="AH118" s="136">
        <v>270</v>
      </c>
      <c r="AI118" s="136">
        <v>1</v>
      </c>
      <c r="AJ118" s="137">
        <v>28</v>
      </c>
      <c r="AK118" s="138"/>
      <c r="AL118" s="136"/>
      <c r="AM118" s="158"/>
      <c r="AN118" s="164"/>
      <c r="AO118" s="139"/>
      <c r="AP118" s="139"/>
      <c r="AQ118" s="157" t="s">
        <v>1894</v>
      </c>
      <c r="AR118" s="139"/>
      <c r="AS118" s="140">
        <f t="shared" si="4"/>
        <v>0.8557046855018283</v>
      </c>
      <c r="AT118" s="35"/>
      <c r="AU118" s="35"/>
      <c r="AV118" s="35"/>
      <c r="AW118" s="35"/>
      <c r="AX118" s="35"/>
      <c r="AY118" s="35"/>
    </row>
    <row r="119" spans="1:51" s="141" customFormat="1" ht="27.75" customHeight="1">
      <c r="A119" s="120">
        <v>151</v>
      </c>
      <c r="B119" s="120">
        <v>2021</v>
      </c>
      <c r="C119" s="120" t="s">
        <v>465</v>
      </c>
      <c r="D119" s="121" t="s">
        <v>845</v>
      </c>
      <c r="E119" s="122" t="s">
        <v>54</v>
      </c>
      <c r="F119" s="123" t="s">
        <v>27</v>
      </c>
      <c r="G119" s="124" t="s">
        <v>75</v>
      </c>
      <c r="H119" s="125" t="s">
        <v>1232</v>
      </c>
      <c r="I119" s="126" t="s">
        <v>49</v>
      </c>
      <c r="J119" s="142" t="s">
        <v>223</v>
      </c>
      <c r="K119" s="127">
        <v>55</v>
      </c>
      <c r="L119" s="128" t="s">
        <v>1487</v>
      </c>
      <c r="M119" s="128" t="str">
        <f>IF(ISERROR(VLOOKUP(K119,#REF!,3,FALSE))," ",VLOOKUP(K119,#REF!,3,FALSE))</f>
        <v> </v>
      </c>
      <c r="N119" s="159">
        <v>1622</v>
      </c>
      <c r="O119" s="159">
        <v>0</v>
      </c>
      <c r="P119" s="129">
        <v>1193373987</v>
      </c>
      <c r="Q119" s="130" t="s">
        <v>1636</v>
      </c>
      <c r="R119" s="129" t="s">
        <v>295</v>
      </c>
      <c r="S119" s="129"/>
      <c r="T119" s="129"/>
      <c r="U119" s="129"/>
      <c r="V119" s="129"/>
      <c r="W119" s="129"/>
      <c r="X119" s="131"/>
      <c r="Y119" s="132">
        <v>20700000</v>
      </c>
      <c r="Z119" s="133"/>
      <c r="AA119" s="134">
        <v>1</v>
      </c>
      <c r="AB119" s="132">
        <v>2300000</v>
      </c>
      <c r="AC119" s="176">
        <f t="shared" si="5"/>
        <v>23000000</v>
      </c>
      <c r="AD119" s="176">
        <v>20700000</v>
      </c>
      <c r="AE119" s="135">
        <v>44253</v>
      </c>
      <c r="AF119" s="135">
        <v>44256</v>
      </c>
      <c r="AG119" s="135">
        <v>44561</v>
      </c>
      <c r="AH119" s="136">
        <v>272</v>
      </c>
      <c r="AI119" s="136">
        <v>1</v>
      </c>
      <c r="AJ119" s="137">
        <v>31</v>
      </c>
      <c r="AK119" s="138"/>
      <c r="AL119" s="136"/>
      <c r="AM119" s="158"/>
      <c r="AN119" s="164"/>
      <c r="AO119" s="139"/>
      <c r="AP119" s="139"/>
      <c r="AQ119" s="157" t="s">
        <v>1894</v>
      </c>
      <c r="AR119" s="139"/>
      <c r="AS119" s="140">
        <f t="shared" si="4"/>
        <v>0.9</v>
      </c>
      <c r="AT119" s="35"/>
      <c r="AU119" s="35"/>
      <c r="AV119" s="35"/>
      <c r="AW119" s="35"/>
      <c r="AX119" s="35"/>
      <c r="AY119" s="35"/>
    </row>
    <row r="120" spans="1:51" s="141" customFormat="1" ht="27.75" customHeight="1">
      <c r="A120" s="120">
        <v>206</v>
      </c>
      <c r="B120" s="120">
        <v>2021</v>
      </c>
      <c r="C120" s="120" t="s">
        <v>519</v>
      </c>
      <c r="D120" s="121" t="s">
        <v>899</v>
      </c>
      <c r="E120" s="122" t="s">
        <v>54</v>
      </c>
      <c r="F120" s="123" t="s">
        <v>27</v>
      </c>
      <c r="G120" s="124" t="s">
        <v>75</v>
      </c>
      <c r="H120" s="125" t="s">
        <v>1286</v>
      </c>
      <c r="I120" s="126" t="s">
        <v>49</v>
      </c>
      <c r="J120" s="142" t="s">
        <v>223</v>
      </c>
      <c r="K120" s="127">
        <v>57</v>
      </c>
      <c r="L120" s="128" t="s">
        <v>1488</v>
      </c>
      <c r="M120" s="128" t="str">
        <f>IF(ISERROR(VLOOKUP(K120,#REF!,3,FALSE))," ",VLOOKUP(K120,#REF!,3,FALSE))</f>
        <v> </v>
      </c>
      <c r="N120" s="159">
        <v>1624</v>
      </c>
      <c r="O120" s="159">
        <v>0</v>
      </c>
      <c r="P120" s="129">
        <v>1136879118</v>
      </c>
      <c r="Q120" s="130" t="s">
        <v>1690</v>
      </c>
      <c r="R120" s="129" t="s">
        <v>295</v>
      </c>
      <c r="S120" s="129"/>
      <c r="T120" s="129"/>
      <c r="U120" s="129"/>
      <c r="V120" s="129"/>
      <c r="W120" s="129"/>
      <c r="X120" s="131"/>
      <c r="Y120" s="132">
        <v>20700000</v>
      </c>
      <c r="Z120" s="133"/>
      <c r="AA120" s="134">
        <v>2</v>
      </c>
      <c r="AB120" s="132">
        <v>2606666</v>
      </c>
      <c r="AC120" s="176">
        <f t="shared" si="5"/>
        <v>23306666</v>
      </c>
      <c r="AD120" s="176">
        <v>19473333</v>
      </c>
      <c r="AE120" s="135">
        <v>44267</v>
      </c>
      <c r="AF120" s="135">
        <v>44272</v>
      </c>
      <c r="AG120" s="135">
        <v>44581</v>
      </c>
      <c r="AH120" s="136">
        <v>270</v>
      </c>
      <c r="AI120" s="136">
        <v>2</v>
      </c>
      <c r="AJ120" s="137">
        <v>15</v>
      </c>
      <c r="AK120" s="138"/>
      <c r="AL120" s="136"/>
      <c r="AM120" s="158"/>
      <c r="AN120" s="164"/>
      <c r="AO120" s="139"/>
      <c r="AP120" s="139"/>
      <c r="AQ120" s="157" t="s">
        <v>1894</v>
      </c>
      <c r="AR120" s="139"/>
      <c r="AS120" s="140">
        <f t="shared" si="4"/>
        <v>0.8355263253869086</v>
      </c>
      <c r="AT120" s="35"/>
      <c r="AU120" s="35"/>
      <c r="AV120" s="35"/>
      <c r="AW120" s="35"/>
      <c r="AX120" s="35"/>
      <c r="AY120" s="35"/>
    </row>
    <row r="121" spans="1:51" s="141" customFormat="1" ht="27.75" customHeight="1">
      <c r="A121" s="120">
        <v>317</v>
      </c>
      <c r="B121" s="120">
        <v>2021</v>
      </c>
      <c r="C121" s="120" t="s">
        <v>625</v>
      </c>
      <c r="D121" s="121" t="s">
        <v>1005</v>
      </c>
      <c r="E121" s="122" t="s">
        <v>54</v>
      </c>
      <c r="F121" s="123" t="s">
        <v>27</v>
      </c>
      <c r="G121" s="124" t="s">
        <v>75</v>
      </c>
      <c r="H121" s="125" t="s">
        <v>1393</v>
      </c>
      <c r="I121" s="126" t="s">
        <v>49</v>
      </c>
      <c r="J121" s="142" t="s">
        <v>223</v>
      </c>
      <c r="K121" s="127">
        <v>1</v>
      </c>
      <c r="L121" s="128" t="s">
        <v>1480</v>
      </c>
      <c r="M121" s="128" t="str">
        <f>IF(ISERROR(VLOOKUP(K121,#REF!,3,FALSE))," ",VLOOKUP(K121,#REF!,3,FALSE))</f>
        <v> </v>
      </c>
      <c r="N121" s="159">
        <v>1584</v>
      </c>
      <c r="O121" s="159">
        <v>0</v>
      </c>
      <c r="P121" s="129">
        <v>1077967726</v>
      </c>
      <c r="Q121" s="130" t="s">
        <v>1795</v>
      </c>
      <c r="R121" s="129" t="s">
        <v>295</v>
      </c>
      <c r="S121" s="129"/>
      <c r="T121" s="129"/>
      <c r="U121" s="129"/>
      <c r="V121" s="129"/>
      <c r="W121" s="129"/>
      <c r="X121" s="131"/>
      <c r="Y121" s="132">
        <v>21000000</v>
      </c>
      <c r="Z121" s="133"/>
      <c r="AA121" s="134">
        <v>1</v>
      </c>
      <c r="AB121" s="132">
        <v>2500000</v>
      </c>
      <c r="AC121" s="176">
        <f t="shared" si="5"/>
        <v>23500000</v>
      </c>
      <c r="AD121" s="176">
        <v>20500000</v>
      </c>
      <c r="AE121" s="135">
        <v>44320</v>
      </c>
      <c r="AF121" s="135">
        <v>44322</v>
      </c>
      <c r="AG121" s="135">
        <v>44561</v>
      </c>
      <c r="AH121" s="136">
        <v>210</v>
      </c>
      <c r="AI121" s="136">
        <v>1</v>
      </c>
      <c r="AJ121" s="137">
        <v>26</v>
      </c>
      <c r="AK121" s="138"/>
      <c r="AL121" s="136"/>
      <c r="AM121" s="158"/>
      <c r="AN121" s="164"/>
      <c r="AO121" s="139"/>
      <c r="AP121" s="139"/>
      <c r="AQ121" s="157" t="s">
        <v>1894</v>
      </c>
      <c r="AR121" s="139"/>
      <c r="AS121" s="140">
        <f t="shared" si="4"/>
        <v>0.8723404255319149</v>
      </c>
      <c r="AT121" s="35"/>
      <c r="AU121" s="35"/>
      <c r="AV121" s="35"/>
      <c r="AW121" s="35"/>
      <c r="AX121" s="35"/>
      <c r="AY121" s="35"/>
    </row>
    <row r="122" spans="1:51" s="141" customFormat="1" ht="27.75" customHeight="1">
      <c r="A122" s="120">
        <v>3</v>
      </c>
      <c r="B122" s="120">
        <v>2021</v>
      </c>
      <c r="C122" s="120" t="s">
        <v>320</v>
      </c>
      <c r="D122" s="121" t="s">
        <v>701</v>
      </c>
      <c r="E122" s="122" t="s">
        <v>54</v>
      </c>
      <c r="F122" s="123" t="s">
        <v>27</v>
      </c>
      <c r="G122" s="124" t="s">
        <v>75</v>
      </c>
      <c r="H122" s="125" t="s">
        <v>1087</v>
      </c>
      <c r="I122" s="126" t="s">
        <v>49</v>
      </c>
      <c r="J122" s="142" t="s">
        <v>223</v>
      </c>
      <c r="K122" s="127">
        <v>57</v>
      </c>
      <c r="L122" s="128" t="s">
        <v>1488</v>
      </c>
      <c r="M122" s="128" t="str">
        <f>IF(ISERROR(VLOOKUP(K122,#REF!,3,FALSE))," ",VLOOKUP(K122,#REF!,3,FALSE))</f>
        <v> </v>
      </c>
      <c r="N122" s="159">
        <v>1623</v>
      </c>
      <c r="O122" s="159">
        <v>0</v>
      </c>
      <c r="P122" s="129">
        <v>21113992</v>
      </c>
      <c r="Q122" s="130" t="s">
        <v>1491</v>
      </c>
      <c r="R122" s="129" t="s">
        <v>295</v>
      </c>
      <c r="S122" s="129"/>
      <c r="T122" s="129"/>
      <c r="U122" s="129"/>
      <c r="V122" s="129"/>
      <c r="W122" s="129"/>
      <c r="X122" s="131"/>
      <c r="Y122" s="132">
        <v>20700000</v>
      </c>
      <c r="Z122" s="133"/>
      <c r="AA122" s="134">
        <v>1</v>
      </c>
      <c r="AB122" s="132">
        <v>2836667</v>
      </c>
      <c r="AC122" s="176">
        <f t="shared" si="5"/>
        <v>23536667</v>
      </c>
      <c r="AD122" s="176">
        <v>21236667</v>
      </c>
      <c r="AE122" s="135">
        <v>44250</v>
      </c>
      <c r="AF122" s="135">
        <v>44251</v>
      </c>
      <c r="AG122" s="135">
        <v>44561</v>
      </c>
      <c r="AH122" s="136">
        <v>270</v>
      </c>
      <c r="AI122" s="136">
        <v>1</v>
      </c>
      <c r="AJ122" s="137">
        <v>38</v>
      </c>
      <c r="AK122" s="138"/>
      <c r="AL122" s="136"/>
      <c r="AM122" s="136"/>
      <c r="AN122" s="164"/>
      <c r="AO122" s="139"/>
      <c r="AP122" s="139"/>
      <c r="AQ122" s="157" t="s">
        <v>1894</v>
      </c>
      <c r="AR122" s="139"/>
      <c r="AS122" s="140">
        <f t="shared" si="4"/>
        <v>0.9022801316770976</v>
      </c>
      <c r="AT122" s="35"/>
      <c r="AU122" s="35"/>
      <c r="AV122" s="35"/>
      <c r="AW122" s="35"/>
      <c r="AX122" s="35"/>
      <c r="AY122" s="35"/>
    </row>
    <row r="123" spans="1:51" s="141" customFormat="1" ht="27.75" customHeight="1">
      <c r="A123" s="120">
        <v>46</v>
      </c>
      <c r="B123" s="120">
        <v>2021</v>
      </c>
      <c r="C123" s="120" t="s">
        <v>362</v>
      </c>
      <c r="D123" s="121" t="s">
        <v>743</v>
      </c>
      <c r="E123" s="122" t="s">
        <v>54</v>
      </c>
      <c r="F123" s="123" t="s">
        <v>27</v>
      </c>
      <c r="G123" s="124" t="s">
        <v>75</v>
      </c>
      <c r="H123" s="125" t="s">
        <v>1129</v>
      </c>
      <c r="I123" s="126" t="s">
        <v>49</v>
      </c>
      <c r="J123" s="142" t="s">
        <v>223</v>
      </c>
      <c r="K123" s="127">
        <v>57</v>
      </c>
      <c r="L123" s="128" t="s">
        <v>1488</v>
      </c>
      <c r="M123" s="128" t="str">
        <f>IF(ISERROR(VLOOKUP(K123,#REF!,3,FALSE))," ",VLOOKUP(K123,#REF!,3,FALSE))</f>
        <v> </v>
      </c>
      <c r="N123" s="159">
        <v>1623</v>
      </c>
      <c r="O123" s="159">
        <v>0</v>
      </c>
      <c r="P123" s="129">
        <v>1014277447</v>
      </c>
      <c r="Q123" s="130" t="s">
        <v>1533</v>
      </c>
      <c r="R123" s="129" t="s">
        <v>295</v>
      </c>
      <c r="S123" s="129"/>
      <c r="T123" s="129"/>
      <c r="U123" s="129"/>
      <c r="V123" s="129"/>
      <c r="W123" s="129"/>
      <c r="X123" s="131"/>
      <c r="Y123" s="132">
        <v>20700000</v>
      </c>
      <c r="Z123" s="133"/>
      <c r="AA123" s="134">
        <v>1</v>
      </c>
      <c r="AB123" s="132">
        <v>2990000</v>
      </c>
      <c r="AC123" s="176">
        <f t="shared" si="5"/>
        <v>23690000</v>
      </c>
      <c r="AD123" s="176">
        <v>21390000</v>
      </c>
      <c r="AE123" s="135">
        <v>44246</v>
      </c>
      <c r="AF123" s="135">
        <v>44249</v>
      </c>
      <c r="AG123" s="135">
        <v>44561</v>
      </c>
      <c r="AH123" s="136">
        <v>270</v>
      </c>
      <c r="AI123" s="136">
        <v>1</v>
      </c>
      <c r="AJ123" s="137">
        <v>40</v>
      </c>
      <c r="AK123" s="138"/>
      <c r="AL123" s="136"/>
      <c r="AM123" s="158"/>
      <c r="AN123" s="164"/>
      <c r="AO123" s="139"/>
      <c r="AP123" s="139"/>
      <c r="AQ123" s="157" t="s">
        <v>1894</v>
      </c>
      <c r="AR123" s="139"/>
      <c r="AS123" s="140">
        <f t="shared" si="4"/>
        <v>0.9029126213592233</v>
      </c>
      <c r="AT123" s="35"/>
      <c r="AU123" s="35"/>
      <c r="AV123" s="35"/>
      <c r="AW123" s="35"/>
      <c r="AX123" s="35"/>
      <c r="AY123" s="35"/>
    </row>
    <row r="124" spans="1:51" s="141" customFormat="1" ht="27.75" customHeight="1">
      <c r="A124" s="120">
        <v>88</v>
      </c>
      <c r="B124" s="120">
        <v>2021</v>
      </c>
      <c r="C124" s="120" t="s">
        <v>403</v>
      </c>
      <c r="D124" s="121" t="s">
        <v>784</v>
      </c>
      <c r="E124" s="122" t="s">
        <v>54</v>
      </c>
      <c r="F124" s="123" t="s">
        <v>27</v>
      </c>
      <c r="G124" s="124" t="s">
        <v>75</v>
      </c>
      <c r="H124" s="125" t="s">
        <v>1170</v>
      </c>
      <c r="I124" s="126" t="s">
        <v>49</v>
      </c>
      <c r="J124" s="142" t="s">
        <v>223</v>
      </c>
      <c r="K124" s="127">
        <v>57</v>
      </c>
      <c r="L124" s="128" t="s">
        <v>1488</v>
      </c>
      <c r="M124" s="128" t="str">
        <f>IF(ISERROR(VLOOKUP(K124,#REF!,3,FALSE))," ",VLOOKUP(K124,#REF!,3,FALSE))</f>
        <v> </v>
      </c>
      <c r="N124" s="159">
        <v>1623</v>
      </c>
      <c r="O124" s="159">
        <v>0</v>
      </c>
      <c r="P124" s="129">
        <v>1026273329</v>
      </c>
      <c r="Q124" s="130" t="s">
        <v>1574</v>
      </c>
      <c r="R124" s="129" t="s">
        <v>295</v>
      </c>
      <c r="S124" s="129"/>
      <c r="T124" s="129"/>
      <c r="U124" s="129"/>
      <c r="V124" s="129"/>
      <c r="W124" s="129"/>
      <c r="X124" s="131"/>
      <c r="Y124" s="132">
        <v>20700000</v>
      </c>
      <c r="Z124" s="133"/>
      <c r="AA124" s="134">
        <v>2</v>
      </c>
      <c r="AB124" s="132">
        <v>3220000</v>
      </c>
      <c r="AC124" s="176">
        <f t="shared" si="5"/>
        <v>23920000</v>
      </c>
      <c r="AD124" s="176">
        <v>20086667</v>
      </c>
      <c r="AE124" s="135">
        <v>44264</v>
      </c>
      <c r="AF124" s="135">
        <v>44264</v>
      </c>
      <c r="AG124" s="135">
        <v>44581</v>
      </c>
      <c r="AH124" s="136">
        <v>270</v>
      </c>
      <c r="AI124" s="136">
        <v>2</v>
      </c>
      <c r="AJ124" s="137">
        <v>23</v>
      </c>
      <c r="AK124" s="138"/>
      <c r="AL124" s="136"/>
      <c r="AM124" s="158"/>
      <c r="AN124" s="164"/>
      <c r="AO124" s="139"/>
      <c r="AP124" s="139"/>
      <c r="AQ124" s="157" t="s">
        <v>1894</v>
      </c>
      <c r="AR124" s="139"/>
      <c r="AS124" s="140">
        <f t="shared" si="4"/>
        <v>0.8397436036789298</v>
      </c>
      <c r="AT124" s="35"/>
      <c r="AU124" s="35"/>
      <c r="AV124" s="35"/>
      <c r="AW124" s="35"/>
      <c r="AX124" s="35"/>
      <c r="AY124" s="35"/>
    </row>
    <row r="125" spans="1:51" s="141" customFormat="1" ht="27.75" customHeight="1">
      <c r="A125" s="120">
        <v>7</v>
      </c>
      <c r="B125" s="120">
        <v>2021</v>
      </c>
      <c r="C125" s="120" t="s">
        <v>324</v>
      </c>
      <c r="D125" s="121" t="s">
        <v>705</v>
      </c>
      <c r="E125" s="122" t="s">
        <v>54</v>
      </c>
      <c r="F125" s="123" t="s">
        <v>27</v>
      </c>
      <c r="G125" s="124" t="s">
        <v>75</v>
      </c>
      <c r="H125" s="125" t="s">
        <v>1091</v>
      </c>
      <c r="I125" s="126" t="s">
        <v>49</v>
      </c>
      <c r="J125" s="142" t="s">
        <v>223</v>
      </c>
      <c r="K125" s="127">
        <v>57</v>
      </c>
      <c r="L125" s="128" t="s">
        <v>1488</v>
      </c>
      <c r="M125" s="128" t="str">
        <f>IF(ISERROR(VLOOKUP(K125,#REF!,3,FALSE))," ",VLOOKUP(K125,#REF!,3,FALSE))</f>
        <v> </v>
      </c>
      <c r="N125" s="159">
        <v>1623</v>
      </c>
      <c r="O125" s="159">
        <v>0</v>
      </c>
      <c r="P125" s="129">
        <v>79455692</v>
      </c>
      <c r="Q125" s="130" t="s">
        <v>1495</v>
      </c>
      <c r="R125" s="129" t="s">
        <v>295</v>
      </c>
      <c r="S125" s="129"/>
      <c r="T125" s="129"/>
      <c r="U125" s="129"/>
      <c r="V125" s="129"/>
      <c r="W125" s="129"/>
      <c r="X125" s="131"/>
      <c r="Y125" s="132">
        <v>20000000</v>
      </c>
      <c r="Z125" s="133"/>
      <c r="AA125" s="134">
        <v>1</v>
      </c>
      <c r="AB125" s="132">
        <v>4250000</v>
      </c>
      <c r="AC125" s="176">
        <f t="shared" si="5"/>
        <v>24250000</v>
      </c>
      <c r="AD125" s="176">
        <v>21750000</v>
      </c>
      <c r="AE125" s="135">
        <v>44260</v>
      </c>
      <c r="AF125" s="135">
        <v>44265</v>
      </c>
      <c r="AG125" s="135">
        <v>44561</v>
      </c>
      <c r="AH125" s="136">
        <v>240</v>
      </c>
      <c r="AI125" s="136">
        <v>1</v>
      </c>
      <c r="AJ125" s="137">
        <v>52</v>
      </c>
      <c r="AK125" s="138"/>
      <c r="AL125" s="136"/>
      <c r="AM125" s="136"/>
      <c r="AN125" s="164"/>
      <c r="AO125" s="139"/>
      <c r="AP125" s="139"/>
      <c r="AQ125" s="157" t="s">
        <v>1894</v>
      </c>
      <c r="AR125" s="139"/>
      <c r="AS125" s="140">
        <f t="shared" si="4"/>
        <v>0.8969072164948454</v>
      </c>
      <c r="AT125" s="35"/>
      <c r="AU125" s="35"/>
      <c r="AV125" s="35"/>
      <c r="AW125" s="35"/>
      <c r="AX125" s="35"/>
      <c r="AY125" s="35"/>
    </row>
    <row r="126" spans="1:51" s="141" customFormat="1" ht="27.75" customHeight="1">
      <c r="A126" s="120">
        <v>14</v>
      </c>
      <c r="B126" s="120">
        <v>2021</v>
      </c>
      <c r="C126" s="120" t="s">
        <v>330</v>
      </c>
      <c r="D126" s="121" t="s">
        <v>711</v>
      </c>
      <c r="E126" s="122" t="s">
        <v>54</v>
      </c>
      <c r="F126" s="123" t="s">
        <v>27</v>
      </c>
      <c r="G126" s="124" t="s">
        <v>75</v>
      </c>
      <c r="H126" s="125" t="s">
        <v>1097</v>
      </c>
      <c r="I126" s="126" t="s">
        <v>49</v>
      </c>
      <c r="J126" s="142" t="s">
        <v>223</v>
      </c>
      <c r="K126" s="127">
        <v>57</v>
      </c>
      <c r="L126" s="128" t="s">
        <v>1488</v>
      </c>
      <c r="M126" s="128" t="str">
        <f>IF(ISERROR(VLOOKUP(K126,#REF!,3,FALSE))," ",VLOOKUP(K126,#REF!,3,FALSE))</f>
        <v> </v>
      </c>
      <c r="N126" s="159">
        <v>1623</v>
      </c>
      <c r="O126" s="159">
        <v>0</v>
      </c>
      <c r="P126" s="129">
        <v>79533269</v>
      </c>
      <c r="Q126" s="130" t="s">
        <v>1501</v>
      </c>
      <c r="R126" s="129" t="s">
        <v>295</v>
      </c>
      <c r="S126" s="129"/>
      <c r="T126" s="129"/>
      <c r="U126" s="129"/>
      <c r="V126" s="129"/>
      <c r="W126" s="129"/>
      <c r="X126" s="131"/>
      <c r="Y126" s="132">
        <v>20000000</v>
      </c>
      <c r="Z126" s="133"/>
      <c r="AA126" s="134">
        <v>1</v>
      </c>
      <c r="AB126" s="132">
        <v>4250000</v>
      </c>
      <c r="AC126" s="176">
        <f t="shared" si="5"/>
        <v>24250000</v>
      </c>
      <c r="AD126" s="176">
        <v>21750000</v>
      </c>
      <c r="AE126" s="135">
        <v>44260</v>
      </c>
      <c r="AF126" s="135">
        <v>44265</v>
      </c>
      <c r="AG126" s="135">
        <v>44561</v>
      </c>
      <c r="AH126" s="136">
        <v>240</v>
      </c>
      <c r="AI126" s="136">
        <v>1</v>
      </c>
      <c r="AJ126" s="137">
        <v>52</v>
      </c>
      <c r="AK126" s="138"/>
      <c r="AL126" s="136"/>
      <c r="AM126" s="158"/>
      <c r="AN126" s="164"/>
      <c r="AO126" s="139"/>
      <c r="AP126" s="139"/>
      <c r="AQ126" s="157" t="s">
        <v>1894</v>
      </c>
      <c r="AR126" s="139"/>
      <c r="AS126" s="140">
        <f t="shared" si="4"/>
        <v>0.8969072164948454</v>
      </c>
      <c r="AT126" s="35"/>
      <c r="AU126" s="35"/>
      <c r="AV126" s="35"/>
      <c r="AW126" s="35"/>
      <c r="AX126" s="35"/>
      <c r="AY126" s="35"/>
    </row>
    <row r="127" spans="1:51" s="141" customFormat="1" ht="27.75" customHeight="1">
      <c r="A127" s="120">
        <v>222</v>
      </c>
      <c r="B127" s="120">
        <v>2021</v>
      </c>
      <c r="C127" s="120" t="s">
        <v>534</v>
      </c>
      <c r="D127" s="121" t="s">
        <v>914</v>
      </c>
      <c r="E127" s="122" t="s">
        <v>54</v>
      </c>
      <c r="F127" s="123" t="s">
        <v>27</v>
      </c>
      <c r="G127" s="124" t="s">
        <v>75</v>
      </c>
      <c r="H127" s="125" t="s">
        <v>1301</v>
      </c>
      <c r="I127" s="126" t="s">
        <v>49</v>
      </c>
      <c r="J127" s="142" t="s">
        <v>223</v>
      </c>
      <c r="K127" s="127">
        <v>49</v>
      </c>
      <c r="L127" s="128" t="s">
        <v>202</v>
      </c>
      <c r="M127" s="128" t="str">
        <f>IF(ISERROR(VLOOKUP(K127,#REF!,3,FALSE))," ",VLOOKUP(K127,#REF!,3,FALSE))</f>
        <v> </v>
      </c>
      <c r="N127" s="159">
        <v>1621</v>
      </c>
      <c r="O127" s="159">
        <v>0</v>
      </c>
      <c r="P127" s="129">
        <v>1077973833</v>
      </c>
      <c r="Q127" s="130" t="s">
        <v>1705</v>
      </c>
      <c r="R127" s="129" t="s">
        <v>295</v>
      </c>
      <c r="S127" s="129"/>
      <c r="T127" s="129"/>
      <c r="U127" s="129"/>
      <c r="V127" s="129"/>
      <c r="W127" s="129"/>
      <c r="X127" s="131"/>
      <c r="Y127" s="132">
        <v>20700000</v>
      </c>
      <c r="Z127" s="133"/>
      <c r="AA127" s="134">
        <v>2</v>
      </c>
      <c r="AB127" s="132">
        <v>3756666</v>
      </c>
      <c r="AC127" s="176">
        <f t="shared" si="5"/>
        <v>24456666</v>
      </c>
      <c r="AD127" s="176">
        <v>20470000</v>
      </c>
      <c r="AE127" s="135">
        <v>44258</v>
      </c>
      <c r="AF127" s="135">
        <v>44260</v>
      </c>
      <c r="AG127" s="135">
        <v>44585</v>
      </c>
      <c r="AH127" s="136">
        <v>270</v>
      </c>
      <c r="AI127" s="136">
        <v>2</v>
      </c>
      <c r="AJ127" s="137">
        <v>27</v>
      </c>
      <c r="AK127" s="138"/>
      <c r="AL127" s="136"/>
      <c r="AM127" s="158"/>
      <c r="AN127" s="164"/>
      <c r="AO127" s="139"/>
      <c r="AP127" s="139"/>
      <c r="AQ127" s="157" t="s">
        <v>1894</v>
      </c>
      <c r="AR127" s="139"/>
      <c r="AS127" s="140">
        <f t="shared" si="4"/>
        <v>0.8369906184268944</v>
      </c>
      <c r="AT127" s="35"/>
      <c r="AU127" s="35"/>
      <c r="AV127" s="35"/>
      <c r="AW127" s="35"/>
      <c r="AX127" s="35"/>
      <c r="AY127" s="35"/>
    </row>
    <row r="128" spans="1:51" s="141" customFormat="1" ht="27.75" customHeight="1">
      <c r="A128" s="120">
        <v>325</v>
      </c>
      <c r="B128" s="120">
        <v>2021</v>
      </c>
      <c r="C128" s="120" t="s">
        <v>631</v>
      </c>
      <c r="D128" s="121" t="s">
        <v>1011</v>
      </c>
      <c r="E128" s="122" t="s">
        <v>40</v>
      </c>
      <c r="F128" s="123" t="s">
        <v>50</v>
      </c>
      <c r="G128" s="124" t="s">
        <v>79</v>
      </c>
      <c r="H128" s="125" t="s">
        <v>1399</v>
      </c>
      <c r="I128" s="126" t="s">
        <v>49</v>
      </c>
      <c r="J128" s="142" t="s">
        <v>223</v>
      </c>
      <c r="K128" s="127">
        <v>49</v>
      </c>
      <c r="L128" s="128" t="s">
        <v>202</v>
      </c>
      <c r="M128" s="128" t="str">
        <f>IF(ISERROR(VLOOKUP(K128,#REF!,3,FALSE))," ",VLOOKUP(K128,#REF!,3,FALSE))</f>
        <v> </v>
      </c>
      <c r="N128" s="159">
        <v>1621</v>
      </c>
      <c r="O128" s="159">
        <v>8</v>
      </c>
      <c r="P128" s="129">
        <v>901370420</v>
      </c>
      <c r="Q128" s="130" t="s">
        <v>1800</v>
      </c>
      <c r="R128" s="129" t="s">
        <v>296</v>
      </c>
      <c r="S128" s="129"/>
      <c r="T128" s="129"/>
      <c r="U128" s="129"/>
      <c r="V128" s="129"/>
      <c r="W128" s="129"/>
      <c r="X128" s="131"/>
      <c r="Y128" s="132">
        <v>25000000</v>
      </c>
      <c r="Z128" s="133"/>
      <c r="AA128" s="134">
        <v>0</v>
      </c>
      <c r="AB128" s="132">
        <v>0</v>
      </c>
      <c r="AC128" s="176">
        <f t="shared" si="5"/>
        <v>25000000</v>
      </c>
      <c r="AD128" s="176">
        <v>8857289</v>
      </c>
      <c r="AE128" s="135">
        <v>44364</v>
      </c>
      <c r="AF128" s="135">
        <v>44386</v>
      </c>
      <c r="AG128" s="135">
        <v>44628</v>
      </c>
      <c r="AH128" s="136">
        <v>180</v>
      </c>
      <c r="AI128" s="136">
        <v>1</v>
      </c>
      <c r="AJ128" s="137">
        <v>58</v>
      </c>
      <c r="AK128" s="138"/>
      <c r="AL128" s="136"/>
      <c r="AM128" s="158"/>
      <c r="AN128" s="164"/>
      <c r="AO128" s="139"/>
      <c r="AP128" s="157" t="s">
        <v>1894</v>
      </c>
      <c r="AQ128" s="139"/>
      <c r="AR128" s="139"/>
      <c r="AS128" s="140">
        <f t="shared" si="4"/>
        <v>0.35429156</v>
      </c>
      <c r="AT128" s="35"/>
      <c r="AU128" s="35"/>
      <c r="AV128" s="35"/>
      <c r="AW128" s="35"/>
      <c r="AX128" s="35"/>
      <c r="AY128" s="35"/>
    </row>
    <row r="129" spans="1:51" s="141" customFormat="1" ht="27.75" customHeight="1">
      <c r="A129" s="120">
        <v>1</v>
      </c>
      <c r="B129" s="120">
        <v>2021</v>
      </c>
      <c r="C129" s="120" t="s">
        <v>318</v>
      </c>
      <c r="D129" s="121" t="s">
        <v>699</v>
      </c>
      <c r="E129" s="122" t="s">
        <v>54</v>
      </c>
      <c r="F129" s="123" t="s">
        <v>27</v>
      </c>
      <c r="G129" s="124" t="s">
        <v>75</v>
      </c>
      <c r="H129" s="125" t="s">
        <v>1085</v>
      </c>
      <c r="I129" s="126" t="s">
        <v>49</v>
      </c>
      <c r="J129" s="142" t="s">
        <v>223</v>
      </c>
      <c r="K129" s="127">
        <v>57</v>
      </c>
      <c r="L129" s="128" t="s">
        <v>1488</v>
      </c>
      <c r="M129" s="128" t="str">
        <f>IF(ISERROR(VLOOKUP(K129,#REF!,3,FALSE))," ",VLOOKUP(K129,#REF!,3,FALSE))</f>
        <v> </v>
      </c>
      <c r="N129" s="159">
        <v>1623</v>
      </c>
      <c r="O129" s="159">
        <v>0</v>
      </c>
      <c r="P129" s="129">
        <v>1010186649</v>
      </c>
      <c r="Q129" s="130" t="s">
        <v>1489</v>
      </c>
      <c r="R129" s="129" t="s">
        <v>295</v>
      </c>
      <c r="S129" s="129"/>
      <c r="T129" s="129"/>
      <c r="U129" s="129"/>
      <c r="V129" s="129"/>
      <c r="W129" s="129"/>
      <c r="X129" s="131"/>
      <c r="Y129" s="132">
        <v>20700000</v>
      </c>
      <c r="Z129" s="133"/>
      <c r="AA129" s="134">
        <v>1</v>
      </c>
      <c r="AB129" s="132">
        <v>4370000</v>
      </c>
      <c r="AC129" s="176">
        <f t="shared" si="5"/>
        <v>25070000</v>
      </c>
      <c r="AD129" s="176">
        <v>22770000</v>
      </c>
      <c r="AE129" s="135">
        <v>44229</v>
      </c>
      <c r="AF129" s="135">
        <v>44231</v>
      </c>
      <c r="AG129" s="135">
        <v>44561</v>
      </c>
      <c r="AH129" s="136">
        <v>270</v>
      </c>
      <c r="AI129" s="136">
        <v>1</v>
      </c>
      <c r="AJ129" s="137">
        <v>58</v>
      </c>
      <c r="AK129" s="138"/>
      <c r="AL129" s="136"/>
      <c r="AM129" s="136"/>
      <c r="AN129" s="164"/>
      <c r="AO129" s="139"/>
      <c r="AP129" s="139"/>
      <c r="AQ129" s="157" t="s">
        <v>1894</v>
      </c>
      <c r="AR129" s="139"/>
      <c r="AS129" s="140">
        <f t="shared" si="4"/>
        <v>0.908256880733945</v>
      </c>
      <c r="AT129" s="35"/>
      <c r="AU129" s="35"/>
      <c r="AV129" s="35"/>
      <c r="AW129" s="35"/>
      <c r="AX129" s="35"/>
      <c r="AY129" s="35"/>
    </row>
    <row r="130" spans="1:51" s="141" customFormat="1" ht="27.75" customHeight="1">
      <c r="A130" s="120">
        <v>83883</v>
      </c>
      <c r="B130" s="120">
        <v>2021</v>
      </c>
      <c r="C130" s="120" t="s">
        <v>695</v>
      </c>
      <c r="D130" s="121" t="s">
        <v>1082</v>
      </c>
      <c r="E130" s="122" t="s">
        <v>40</v>
      </c>
      <c r="F130" s="123" t="s">
        <v>53</v>
      </c>
      <c r="G130" s="124" t="s">
        <v>60</v>
      </c>
      <c r="H130" s="125" t="s">
        <v>1476</v>
      </c>
      <c r="I130" s="126" t="s">
        <v>49</v>
      </c>
      <c r="J130" s="142" t="s">
        <v>223</v>
      </c>
      <c r="K130" s="127">
        <v>48</v>
      </c>
      <c r="L130" s="128" t="s">
        <v>198</v>
      </c>
      <c r="M130" s="128" t="str">
        <f>IF(ISERROR(VLOOKUP(K130,#REF!,3,FALSE))," ",VLOOKUP(K130,#REF!,3,FALSE))</f>
        <v> </v>
      </c>
      <c r="N130" s="159">
        <v>1620</v>
      </c>
      <c r="O130" s="159">
        <v>0</v>
      </c>
      <c r="P130" s="129">
        <v>830037946</v>
      </c>
      <c r="Q130" s="130" t="s">
        <v>1869</v>
      </c>
      <c r="R130" s="129" t="s">
        <v>296</v>
      </c>
      <c r="S130" s="129"/>
      <c r="T130" s="129"/>
      <c r="U130" s="129"/>
      <c r="V130" s="129"/>
      <c r="W130" s="129"/>
      <c r="X130" s="131"/>
      <c r="Y130" s="132">
        <v>25070682</v>
      </c>
      <c r="Z130" s="133"/>
      <c r="AA130" s="134">
        <v>0</v>
      </c>
      <c r="AB130" s="132">
        <v>0</v>
      </c>
      <c r="AC130" s="176">
        <f t="shared" si="5"/>
        <v>25070682</v>
      </c>
      <c r="AD130" s="176">
        <v>0</v>
      </c>
      <c r="AE130" s="135">
        <v>44559</v>
      </c>
      <c r="AF130" s="135"/>
      <c r="AG130" s="135"/>
      <c r="AH130" s="136">
        <v>30</v>
      </c>
      <c r="AI130" s="136">
        <v>0</v>
      </c>
      <c r="AJ130" s="137">
        <v>0</v>
      </c>
      <c r="AK130" s="138"/>
      <c r="AL130" s="136"/>
      <c r="AM130" s="158"/>
      <c r="AN130" s="164"/>
      <c r="AO130" s="157" t="s">
        <v>1894</v>
      </c>
      <c r="AP130" s="157" t="s">
        <v>1894</v>
      </c>
      <c r="AQ130" s="139"/>
      <c r="AR130" s="139"/>
      <c r="AS130" s="140">
        <f t="shared" si="4"/>
        <v>0</v>
      </c>
      <c r="AT130" s="35"/>
      <c r="AU130" s="35"/>
      <c r="AV130" s="35"/>
      <c r="AW130" s="35"/>
      <c r="AX130" s="35"/>
      <c r="AY130" s="35"/>
    </row>
    <row r="131" spans="1:51" s="141" customFormat="1" ht="27.75" customHeight="1">
      <c r="A131" s="120">
        <v>8</v>
      </c>
      <c r="B131" s="120">
        <v>2021</v>
      </c>
      <c r="C131" s="120" t="s">
        <v>325</v>
      </c>
      <c r="D131" s="121" t="s">
        <v>706</v>
      </c>
      <c r="E131" s="122" t="s">
        <v>54</v>
      </c>
      <c r="F131" s="123" t="s">
        <v>27</v>
      </c>
      <c r="G131" s="124" t="s">
        <v>75</v>
      </c>
      <c r="H131" s="125" t="s">
        <v>1092</v>
      </c>
      <c r="I131" s="126" t="s">
        <v>49</v>
      </c>
      <c r="J131" s="142" t="s">
        <v>223</v>
      </c>
      <c r="K131" s="127">
        <v>57</v>
      </c>
      <c r="L131" s="128" t="s">
        <v>1488</v>
      </c>
      <c r="M131" s="128" t="str">
        <f>IF(ISERROR(VLOOKUP(K131,#REF!,3,FALSE))," ",VLOOKUP(K131,#REF!,3,FALSE))</f>
        <v> </v>
      </c>
      <c r="N131" s="159">
        <v>1623</v>
      </c>
      <c r="O131" s="159">
        <v>0</v>
      </c>
      <c r="P131" s="129">
        <v>1014213151</v>
      </c>
      <c r="Q131" s="130" t="s">
        <v>1496</v>
      </c>
      <c r="R131" s="129" t="s">
        <v>295</v>
      </c>
      <c r="S131" s="129"/>
      <c r="T131" s="129"/>
      <c r="U131" s="129"/>
      <c r="V131" s="129"/>
      <c r="W131" s="129"/>
      <c r="X131" s="131"/>
      <c r="Y131" s="132">
        <v>20000000</v>
      </c>
      <c r="Z131" s="133"/>
      <c r="AA131" s="134">
        <v>1</v>
      </c>
      <c r="AB131" s="132">
        <v>5500000</v>
      </c>
      <c r="AC131" s="176">
        <f t="shared" si="5"/>
        <v>25500000</v>
      </c>
      <c r="AD131" s="176">
        <v>23000000</v>
      </c>
      <c r="AE131" s="135">
        <v>44251</v>
      </c>
      <c r="AF131" s="135">
        <v>44252</v>
      </c>
      <c r="AG131" s="135">
        <v>44561</v>
      </c>
      <c r="AH131" s="136">
        <v>240</v>
      </c>
      <c r="AI131" s="136">
        <v>1</v>
      </c>
      <c r="AJ131" s="137">
        <v>67</v>
      </c>
      <c r="AK131" s="138"/>
      <c r="AL131" s="136"/>
      <c r="AM131" s="136"/>
      <c r="AN131" s="164"/>
      <c r="AO131" s="139"/>
      <c r="AP131" s="139"/>
      <c r="AQ131" s="157" t="s">
        <v>1894</v>
      </c>
      <c r="AR131" s="139"/>
      <c r="AS131" s="140">
        <f t="shared" si="4"/>
        <v>0.9019607843137255</v>
      </c>
      <c r="AT131" s="35"/>
      <c r="AU131" s="35"/>
      <c r="AV131" s="35"/>
      <c r="AW131" s="35"/>
      <c r="AX131" s="35"/>
      <c r="AY131" s="35"/>
    </row>
    <row r="132" spans="1:51" s="141" customFormat="1" ht="27.75" customHeight="1">
      <c r="A132" s="120">
        <v>345</v>
      </c>
      <c r="B132" s="120">
        <v>2021</v>
      </c>
      <c r="C132" s="120" t="s">
        <v>644</v>
      </c>
      <c r="D132" s="121" t="s">
        <v>1024</v>
      </c>
      <c r="E132" s="122" t="s">
        <v>54</v>
      </c>
      <c r="F132" s="123" t="s">
        <v>27</v>
      </c>
      <c r="G132" s="124" t="s">
        <v>75</v>
      </c>
      <c r="H132" s="125" t="s">
        <v>1413</v>
      </c>
      <c r="I132" s="126" t="s">
        <v>49</v>
      </c>
      <c r="J132" s="142" t="s">
        <v>223</v>
      </c>
      <c r="K132" s="127">
        <v>45</v>
      </c>
      <c r="L132" s="128" t="s">
        <v>195</v>
      </c>
      <c r="M132" s="128" t="str">
        <f>IF(ISERROR(VLOOKUP(K132,#REF!,3,FALSE))," ",VLOOKUP(K132,#REF!,3,FALSE))</f>
        <v> </v>
      </c>
      <c r="N132" s="159">
        <v>1618</v>
      </c>
      <c r="O132" s="159">
        <v>0</v>
      </c>
      <c r="P132" s="129">
        <v>1001182158</v>
      </c>
      <c r="Q132" s="130" t="s">
        <v>1812</v>
      </c>
      <c r="R132" s="129" t="s">
        <v>295</v>
      </c>
      <c r="S132" s="129"/>
      <c r="T132" s="129"/>
      <c r="U132" s="129"/>
      <c r="V132" s="129"/>
      <c r="W132" s="129"/>
      <c r="X132" s="131"/>
      <c r="Y132" s="132">
        <v>26220000</v>
      </c>
      <c r="Z132" s="133"/>
      <c r="AA132" s="134">
        <v>0</v>
      </c>
      <c r="AB132" s="132">
        <v>0</v>
      </c>
      <c r="AC132" s="176">
        <f t="shared" si="5"/>
        <v>26220000</v>
      </c>
      <c r="AD132" s="176">
        <v>20830333</v>
      </c>
      <c r="AE132" s="135">
        <v>44384</v>
      </c>
      <c r="AF132" s="135">
        <v>44385</v>
      </c>
      <c r="AG132" s="135">
        <v>44568</v>
      </c>
      <c r="AH132" s="136">
        <v>180</v>
      </c>
      <c r="AI132" s="136">
        <v>0</v>
      </c>
      <c r="AJ132" s="137">
        <v>0</v>
      </c>
      <c r="AK132" s="138"/>
      <c r="AL132" s="136"/>
      <c r="AM132" s="158"/>
      <c r="AN132" s="164"/>
      <c r="AO132" s="139"/>
      <c r="AP132" s="139"/>
      <c r="AQ132" s="157" t="s">
        <v>1894</v>
      </c>
      <c r="AR132" s="139"/>
      <c r="AS132" s="140">
        <f t="shared" si="4"/>
        <v>0.7944444317315027</v>
      </c>
      <c r="AT132" s="35"/>
      <c r="AU132" s="35"/>
      <c r="AV132" s="35"/>
      <c r="AW132" s="35"/>
      <c r="AX132" s="35"/>
      <c r="AY132" s="35"/>
    </row>
    <row r="133" spans="1:51" s="141" customFormat="1" ht="27.75" customHeight="1">
      <c r="A133" s="120">
        <v>102</v>
      </c>
      <c r="B133" s="120">
        <v>2021</v>
      </c>
      <c r="C133" s="120" t="s">
        <v>417</v>
      </c>
      <c r="D133" s="121" t="s">
        <v>798</v>
      </c>
      <c r="E133" s="122" t="s">
        <v>54</v>
      </c>
      <c r="F133" s="123" t="s">
        <v>27</v>
      </c>
      <c r="G133" s="124" t="s">
        <v>75</v>
      </c>
      <c r="H133" s="125" t="s">
        <v>1184</v>
      </c>
      <c r="I133" s="126" t="s">
        <v>49</v>
      </c>
      <c r="J133" s="142" t="s">
        <v>223</v>
      </c>
      <c r="K133" s="127">
        <v>57</v>
      </c>
      <c r="L133" s="128" t="s">
        <v>1488</v>
      </c>
      <c r="M133" s="128" t="str">
        <f>IF(ISERROR(VLOOKUP(K133,#REF!,3,FALSE))," ",VLOOKUP(K133,#REF!,3,FALSE))</f>
        <v> </v>
      </c>
      <c r="N133" s="159">
        <v>1624</v>
      </c>
      <c r="O133" s="159">
        <v>0</v>
      </c>
      <c r="P133" s="129">
        <v>52796030</v>
      </c>
      <c r="Q133" s="130" t="s">
        <v>1588</v>
      </c>
      <c r="R133" s="129" t="s">
        <v>295</v>
      </c>
      <c r="S133" s="129"/>
      <c r="T133" s="129"/>
      <c r="U133" s="129"/>
      <c r="V133" s="129"/>
      <c r="W133" s="129"/>
      <c r="X133" s="131"/>
      <c r="Y133" s="132">
        <v>27000000</v>
      </c>
      <c r="Z133" s="133"/>
      <c r="AA133" s="134">
        <v>0</v>
      </c>
      <c r="AB133" s="132">
        <v>0</v>
      </c>
      <c r="AC133" s="176">
        <f t="shared" si="5"/>
        <v>27000000</v>
      </c>
      <c r="AD133" s="176">
        <v>21800000</v>
      </c>
      <c r="AE133" s="135">
        <v>44274</v>
      </c>
      <c r="AF133" s="135">
        <v>44278</v>
      </c>
      <c r="AG133" s="135">
        <v>44552</v>
      </c>
      <c r="AH133" s="136">
        <v>270</v>
      </c>
      <c r="AI133" s="136">
        <v>0</v>
      </c>
      <c r="AJ133" s="137">
        <v>0</v>
      </c>
      <c r="AK133" s="138"/>
      <c r="AL133" s="136"/>
      <c r="AM133" s="158"/>
      <c r="AN133" s="164"/>
      <c r="AO133" s="139"/>
      <c r="AP133" s="139"/>
      <c r="AQ133" s="157" t="s">
        <v>1894</v>
      </c>
      <c r="AR133" s="139"/>
      <c r="AS133" s="140">
        <f t="shared" si="4"/>
        <v>0.8074074074074075</v>
      </c>
      <c r="AT133" s="35"/>
      <c r="AU133" s="35"/>
      <c r="AV133" s="35"/>
      <c r="AW133" s="35"/>
      <c r="AX133" s="35"/>
      <c r="AY133" s="35"/>
    </row>
    <row r="134" spans="1:51" s="141" customFormat="1" ht="27.75" customHeight="1">
      <c r="A134" s="120">
        <v>105</v>
      </c>
      <c r="B134" s="120">
        <v>2021</v>
      </c>
      <c r="C134" s="120" t="s">
        <v>420</v>
      </c>
      <c r="D134" s="121" t="s">
        <v>801</v>
      </c>
      <c r="E134" s="122" t="s">
        <v>54</v>
      </c>
      <c r="F134" s="123" t="s">
        <v>27</v>
      </c>
      <c r="G134" s="124" t="s">
        <v>75</v>
      </c>
      <c r="H134" s="125" t="s">
        <v>1187</v>
      </c>
      <c r="I134" s="126" t="s">
        <v>49</v>
      </c>
      <c r="J134" s="142" t="s">
        <v>223</v>
      </c>
      <c r="K134" s="127">
        <v>57</v>
      </c>
      <c r="L134" s="128" t="s">
        <v>1488</v>
      </c>
      <c r="M134" s="128" t="str">
        <f>IF(ISERROR(VLOOKUP(K134,#REF!,3,FALSE))," ",VLOOKUP(K134,#REF!,3,FALSE))</f>
        <v> </v>
      </c>
      <c r="N134" s="159">
        <v>1624</v>
      </c>
      <c r="O134" s="159">
        <v>0</v>
      </c>
      <c r="P134" s="129">
        <v>52798485</v>
      </c>
      <c r="Q134" s="130" t="s">
        <v>1591</v>
      </c>
      <c r="R134" s="129" t="s">
        <v>295</v>
      </c>
      <c r="S134" s="129"/>
      <c r="T134" s="129"/>
      <c r="U134" s="129"/>
      <c r="V134" s="129"/>
      <c r="W134" s="129"/>
      <c r="X134" s="131"/>
      <c r="Y134" s="132">
        <v>27000000</v>
      </c>
      <c r="Z134" s="133"/>
      <c r="AA134" s="134">
        <v>0</v>
      </c>
      <c r="AB134" s="132">
        <v>0</v>
      </c>
      <c r="AC134" s="176">
        <f t="shared" si="5"/>
        <v>27000000</v>
      </c>
      <c r="AD134" s="176">
        <v>25600000</v>
      </c>
      <c r="AE134" s="135">
        <v>44266</v>
      </c>
      <c r="AF134" s="135">
        <v>44270</v>
      </c>
      <c r="AG134" s="135">
        <v>44544</v>
      </c>
      <c r="AH134" s="136">
        <v>270</v>
      </c>
      <c r="AI134" s="136">
        <v>0</v>
      </c>
      <c r="AJ134" s="137">
        <v>0</v>
      </c>
      <c r="AK134" s="138"/>
      <c r="AL134" s="136"/>
      <c r="AM134" s="158"/>
      <c r="AN134" s="164"/>
      <c r="AO134" s="139"/>
      <c r="AP134" s="139"/>
      <c r="AQ134" s="157" t="s">
        <v>1894</v>
      </c>
      <c r="AR134" s="139"/>
      <c r="AS134" s="140">
        <f t="shared" si="4"/>
        <v>0.9481481481481482</v>
      </c>
      <c r="AT134" s="35"/>
      <c r="AU134" s="35"/>
      <c r="AV134" s="35"/>
      <c r="AW134" s="35"/>
      <c r="AX134" s="35"/>
      <c r="AY134" s="35"/>
    </row>
    <row r="135" spans="1:51" s="141" customFormat="1" ht="27.75" customHeight="1">
      <c r="A135" s="120">
        <v>118</v>
      </c>
      <c r="B135" s="120">
        <v>2021</v>
      </c>
      <c r="C135" s="120" t="s">
        <v>433</v>
      </c>
      <c r="D135" s="121" t="s">
        <v>813</v>
      </c>
      <c r="E135" s="122" t="s">
        <v>54</v>
      </c>
      <c r="F135" s="123" t="s">
        <v>27</v>
      </c>
      <c r="G135" s="124" t="s">
        <v>75</v>
      </c>
      <c r="H135" s="125" t="s">
        <v>1200</v>
      </c>
      <c r="I135" s="126" t="s">
        <v>49</v>
      </c>
      <c r="J135" s="142" t="s">
        <v>223</v>
      </c>
      <c r="K135" s="127">
        <v>57</v>
      </c>
      <c r="L135" s="128" t="s">
        <v>1488</v>
      </c>
      <c r="M135" s="128" t="str">
        <f>IF(ISERROR(VLOOKUP(K135,#REF!,3,FALSE))," ",VLOOKUP(K135,#REF!,3,FALSE))</f>
        <v> </v>
      </c>
      <c r="N135" s="159">
        <v>1623</v>
      </c>
      <c r="O135" s="159">
        <v>0</v>
      </c>
      <c r="P135" s="129">
        <v>52959946</v>
      </c>
      <c r="Q135" s="130" t="s">
        <v>1604</v>
      </c>
      <c r="R135" s="129" t="s">
        <v>295</v>
      </c>
      <c r="S135" s="129"/>
      <c r="T135" s="129"/>
      <c r="U135" s="129"/>
      <c r="V135" s="129"/>
      <c r="W135" s="129"/>
      <c r="X135" s="131"/>
      <c r="Y135" s="132">
        <v>27000000</v>
      </c>
      <c r="Z135" s="133"/>
      <c r="AA135" s="134">
        <v>0</v>
      </c>
      <c r="AB135" s="132">
        <v>0</v>
      </c>
      <c r="AC135" s="176">
        <f t="shared" si="5"/>
        <v>27000000</v>
      </c>
      <c r="AD135" s="176">
        <v>24600000</v>
      </c>
      <c r="AE135" s="135">
        <v>44273</v>
      </c>
      <c r="AF135" s="135">
        <v>44280</v>
      </c>
      <c r="AG135" s="135">
        <v>44554</v>
      </c>
      <c r="AH135" s="136">
        <v>270</v>
      </c>
      <c r="AI135" s="136">
        <v>0</v>
      </c>
      <c r="AJ135" s="137">
        <v>0</v>
      </c>
      <c r="AK135" s="138"/>
      <c r="AL135" s="136"/>
      <c r="AM135" s="158"/>
      <c r="AN135" s="164"/>
      <c r="AO135" s="139"/>
      <c r="AP135" s="139"/>
      <c r="AQ135" s="157" t="s">
        <v>1894</v>
      </c>
      <c r="AR135" s="139"/>
      <c r="AS135" s="140">
        <f t="shared" si="4"/>
        <v>0.9111111111111111</v>
      </c>
      <c r="AT135" s="35"/>
      <c r="AU135" s="35"/>
      <c r="AV135" s="35"/>
      <c r="AW135" s="35"/>
      <c r="AX135" s="35"/>
      <c r="AY135" s="35"/>
    </row>
    <row r="136" spans="1:51" s="141" customFormat="1" ht="27.75" customHeight="1">
      <c r="A136" s="120">
        <v>127</v>
      </c>
      <c r="B136" s="120">
        <v>2021</v>
      </c>
      <c r="C136" s="120" t="s">
        <v>442</v>
      </c>
      <c r="D136" s="121" t="s">
        <v>822</v>
      </c>
      <c r="E136" s="122" t="s">
        <v>54</v>
      </c>
      <c r="F136" s="123" t="s">
        <v>27</v>
      </c>
      <c r="G136" s="124" t="s">
        <v>75</v>
      </c>
      <c r="H136" s="125" t="s">
        <v>1209</v>
      </c>
      <c r="I136" s="126" t="s">
        <v>49</v>
      </c>
      <c r="J136" s="142" t="s">
        <v>223</v>
      </c>
      <c r="K136" s="127">
        <v>1</v>
      </c>
      <c r="L136" s="128" t="s">
        <v>1480</v>
      </c>
      <c r="M136" s="128" t="str">
        <f>IF(ISERROR(VLOOKUP(K136,#REF!,3,FALSE))," ",VLOOKUP(K136,#REF!,3,FALSE))</f>
        <v> </v>
      </c>
      <c r="N136" s="159">
        <v>1584</v>
      </c>
      <c r="O136" s="159">
        <v>0</v>
      </c>
      <c r="P136" s="129">
        <v>52362065</v>
      </c>
      <c r="Q136" s="130" t="s">
        <v>1613</v>
      </c>
      <c r="R136" s="129" t="s">
        <v>295</v>
      </c>
      <c r="S136" s="129"/>
      <c r="T136" s="129"/>
      <c r="U136" s="129"/>
      <c r="V136" s="129"/>
      <c r="W136" s="129"/>
      <c r="X136" s="131"/>
      <c r="Y136" s="132">
        <v>27000000</v>
      </c>
      <c r="Z136" s="133"/>
      <c r="AA136" s="134">
        <v>0</v>
      </c>
      <c r="AB136" s="132">
        <v>0</v>
      </c>
      <c r="AC136" s="176">
        <f t="shared" si="5"/>
        <v>27000000</v>
      </c>
      <c r="AD136" s="176">
        <v>8100000</v>
      </c>
      <c r="AE136" s="135">
        <v>44264</v>
      </c>
      <c r="AF136" s="135">
        <v>44265</v>
      </c>
      <c r="AG136" s="135">
        <v>44377</v>
      </c>
      <c r="AH136" s="136">
        <v>270</v>
      </c>
      <c r="AI136" s="136">
        <v>0</v>
      </c>
      <c r="AJ136" s="137">
        <v>0</v>
      </c>
      <c r="AK136" s="138"/>
      <c r="AL136" s="136"/>
      <c r="AM136" s="158"/>
      <c r="AN136" s="164"/>
      <c r="AO136" s="139"/>
      <c r="AP136" s="139"/>
      <c r="AQ136" s="157" t="s">
        <v>1894</v>
      </c>
      <c r="AR136" s="139"/>
      <c r="AS136" s="140">
        <f t="shared" si="4"/>
        <v>0.3</v>
      </c>
      <c r="AT136" s="35"/>
      <c r="AU136" s="35"/>
      <c r="AV136" s="35"/>
      <c r="AW136" s="35"/>
      <c r="AX136" s="35"/>
      <c r="AY136" s="35"/>
    </row>
    <row r="137" spans="1:51" s="141" customFormat="1" ht="27.75" customHeight="1">
      <c r="A137" s="120">
        <v>150</v>
      </c>
      <c r="B137" s="120">
        <v>2021</v>
      </c>
      <c r="C137" s="120" t="s">
        <v>464</v>
      </c>
      <c r="D137" s="121" t="s">
        <v>844</v>
      </c>
      <c r="E137" s="122" t="s">
        <v>54</v>
      </c>
      <c r="F137" s="123" t="s">
        <v>27</v>
      </c>
      <c r="G137" s="124" t="s">
        <v>75</v>
      </c>
      <c r="H137" s="125" t="s">
        <v>1231</v>
      </c>
      <c r="I137" s="126" t="s">
        <v>49</v>
      </c>
      <c r="J137" s="142" t="s">
        <v>223</v>
      </c>
      <c r="K137" s="127">
        <v>20</v>
      </c>
      <c r="L137" s="128" t="s">
        <v>1483</v>
      </c>
      <c r="M137" s="128" t="str">
        <f>IF(ISERROR(VLOOKUP(K137,#REF!,3,FALSE))," ",VLOOKUP(K137,#REF!,3,FALSE))</f>
        <v> </v>
      </c>
      <c r="N137" s="159">
        <v>1594</v>
      </c>
      <c r="O137" s="159">
        <v>0</v>
      </c>
      <c r="P137" s="129">
        <v>86007625</v>
      </c>
      <c r="Q137" s="130" t="s">
        <v>1635</v>
      </c>
      <c r="R137" s="129" t="s">
        <v>295</v>
      </c>
      <c r="S137" s="129"/>
      <c r="T137" s="129"/>
      <c r="U137" s="129"/>
      <c r="V137" s="129"/>
      <c r="W137" s="129"/>
      <c r="X137" s="131"/>
      <c r="Y137" s="132">
        <v>27000000</v>
      </c>
      <c r="Z137" s="133"/>
      <c r="AA137" s="134">
        <v>0</v>
      </c>
      <c r="AB137" s="132">
        <v>0</v>
      </c>
      <c r="AC137" s="176">
        <f t="shared" si="5"/>
        <v>27000000</v>
      </c>
      <c r="AD137" s="176">
        <v>24800000</v>
      </c>
      <c r="AE137" s="135">
        <v>44273</v>
      </c>
      <c r="AF137" s="135">
        <v>44278</v>
      </c>
      <c r="AG137" s="135">
        <v>44552</v>
      </c>
      <c r="AH137" s="136">
        <v>270</v>
      </c>
      <c r="AI137" s="136">
        <v>0</v>
      </c>
      <c r="AJ137" s="137">
        <v>0</v>
      </c>
      <c r="AK137" s="138"/>
      <c r="AL137" s="136"/>
      <c r="AM137" s="158"/>
      <c r="AN137" s="164"/>
      <c r="AO137" s="139"/>
      <c r="AP137" s="139"/>
      <c r="AQ137" s="157" t="s">
        <v>1894</v>
      </c>
      <c r="AR137" s="139"/>
      <c r="AS137" s="140">
        <f t="shared" si="4"/>
        <v>0.9185185185185185</v>
      </c>
      <c r="AT137" s="35"/>
      <c r="AU137" s="35"/>
      <c r="AV137" s="35"/>
      <c r="AW137" s="35"/>
      <c r="AX137" s="35"/>
      <c r="AY137" s="35"/>
    </row>
    <row r="138" spans="1:51" s="141" customFormat="1" ht="27.75" customHeight="1">
      <c r="A138" s="120">
        <v>240</v>
      </c>
      <c r="B138" s="120">
        <v>2021</v>
      </c>
      <c r="C138" s="120" t="s">
        <v>551</v>
      </c>
      <c r="D138" s="121" t="s">
        <v>931</v>
      </c>
      <c r="E138" s="122" t="s">
        <v>54</v>
      </c>
      <c r="F138" s="123" t="s">
        <v>27</v>
      </c>
      <c r="G138" s="124" t="s">
        <v>75</v>
      </c>
      <c r="H138" s="125" t="s">
        <v>1318</v>
      </c>
      <c r="I138" s="126" t="s">
        <v>49</v>
      </c>
      <c r="J138" s="142" t="s">
        <v>223</v>
      </c>
      <c r="K138" s="127">
        <v>57</v>
      </c>
      <c r="L138" s="128" t="s">
        <v>1488</v>
      </c>
      <c r="M138" s="128" t="str">
        <f>IF(ISERROR(VLOOKUP(K138,#REF!,3,FALSE))," ",VLOOKUP(K138,#REF!,3,FALSE))</f>
        <v> </v>
      </c>
      <c r="N138" s="159">
        <v>1623</v>
      </c>
      <c r="O138" s="159">
        <v>0</v>
      </c>
      <c r="P138" s="129">
        <v>52826087</v>
      </c>
      <c r="Q138" s="130" t="s">
        <v>1722</v>
      </c>
      <c r="R138" s="129" t="s">
        <v>295</v>
      </c>
      <c r="S138" s="129"/>
      <c r="T138" s="129"/>
      <c r="U138" s="129"/>
      <c r="V138" s="129"/>
      <c r="W138" s="129"/>
      <c r="X138" s="131"/>
      <c r="Y138" s="132">
        <v>27000000</v>
      </c>
      <c r="Z138" s="133"/>
      <c r="AA138" s="134">
        <v>0</v>
      </c>
      <c r="AB138" s="132">
        <v>0</v>
      </c>
      <c r="AC138" s="176">
        <f t="shared" si="5"/>
        <v>27000000</v>
      </c>
      <c r="AD138" s="176">
        <v>25400000</v>
      </c>
      <c r="AE138" s="135">
        <v>44266</v>
      </c>
      <c r="AF138" s="135">
        <v>44272</v>
      </c>
      <c r="AG138" s="135">
        <v>44546</v>
      </c>
      <c r="AH138" s="136">
        <v>270</v>
      </c>
      <c r="AI138" s="136">
        <v>0</v>
      </c>
      <c r="AJ138" s="137">
        <v>0</v>
      </c>
      <c r="AK138" s="138"/>
      <c r="AL138" s="136"/>
      <c r="AM138" s="158"/>
      <c r="AN138" s="164"/>
      <c r="AO138" s="139"/>
      <c r="AP138" s="139"/>
      <c r="AQ138" s="157" t="s">
        <v>1894</v>
      </c>
      <c r="AR138" s="139"/>
      <c r="AS138" s="140">
        <f t="shared" si="4"/>
        <v>0.9407407407407408</v>
      </c>
      <c r="AT138" s="35"/>
      <c r="AU138" s="35"/>
      <c r="AV138" s="35"/>
      <c r="AW138" s="35"/>
      <c r="AX138" s="35"/>
      <c r="AY138" s="35"/>
    </row>
    <row r="139" spans="1:51" s="141" customFormat="1" ht="27.75" customHeight="1">
      <c r="A139" s="120">
        <v>248</v>
      </c>
      <c r="B139" s="120">
        <v>2021</v>
      </c>
      <c r="C139" s="120" t="s">
        <v>559</v>
      </c>
      <c r="D139" s="121" t="s">
        <v>939</v>
      </c>
      <c r="E139" s="122" t="s">
        <v>54</v>
      </c>
      <c r="F139" s="123" t="s">
        <v>27</v>
      </c>
      <c r="G139" s="124" t="s">
        <v>75</v>
      </c>
      <c r="H139" s="125" t="s">
        <v>1326</v>
      </c>
      <c r="I139" s="126" t="s">
        <v>49</v>
      </c>
      <c r="J139" s="142" t="s">
        <v>223</v>
      </c>
      <c r="K139" s="127">
        <v>28</v>
      </c>
      <c r="L139" s="128" t="s">
        <v>178</v>
      </c>
      <c r="M139" s="128" t="str">
        <f>IF(ISERROR(VLOOKUP(K139,#REF!,3,FALSE))," ",VLOOKUP(K139,#REF!,3,FALSE))</f>
        <v> </v>
      </c>
      <c r="N139" s="159">
        <v>1603</v>
      </c>
      <c r="O139" s="159">
        <v>0</v>
      </c>
      <c r="P139" s="129">
        <v>1090175959</v>
      </c>
      <c r="Q139" s="130" t="s">
        <v>1730</v>
      </c>
      <c r="R139" s="129" t="s">
        <v>295</v>
      </c>
      <c r="S139" s="129"/>
      <c r="T139" s="129"/>
      <c r="U139" s="129"/>
      <c r="V139" s="129"/>
      <c r="W139" s="129"/>
      <c r="X139" s="131"/>
      <c r="Y139" s="132">
        <v>27000000</v>
      </c>
      <c r="Z139" s="133"/>
      <c r="AA139" s="134">
        <v>0</v>
      </c>
      <c r="AB139" s="132">
        <v>0</v>
      </c>
      <c r="AC139" s="176">
        <f t="shared" si="5"/>
        <v>27000000</v>
      </c>
      <c r="AD139" s="176">
        <v>24700000</v>
      </c>
      <c r="AE139" s="135">
        <v>44274</v>
      </c>
      <c r="AF139" s="135">
        <v>44279</v>
      </c>
      <c r="AG139" s="135">
        <v>44553</v>
      </c>
      <c r="AH139" s="136">
        <v>270</v>
      </c>
      <c r="AI139" s="136">
        <v>0</v>
      </c>
      <c r="AJ139" s="137">
        <v>0</v>
      </c>
      <c r="AK139" s="138"/>
      <c r="AL139" s="136"/>
      <c r="AM139" s="158"/>
      <c r="AN139" s="164"/>
      <c r="AO139" s="139"/>
      <c r="AP139" s="139"/>
      <c r="AQ139" s="157" t="s">
        <v>1894</v>
      </c>
      <c r="AR139" s="139"/>
      <c r="AS139" s="140">
        <f t="shared" si="4"/>
        <v>0.9148148148148149</v>
      </c>
      <c r="AT139" s="35"/>
      <c r="AU139" s="35"/>
      <c r="AV139" s="35"/>
      <c r="AW139" s="35"/>
      <c r="AX139" s="35"/>
      <c r="AY139" s="35"/>
    </row>
    <row r="140" spans="1:51" s="141" customFormat="1" ht="27.75" customHeight="1">
      <c r="A140" s="120">
        <v>289</v>
      </c>
      <c r="B140" s="120">
        <v>2021</v>
      </c>
      <c r="C140" s="120" t="s">
        <v>599</v>
      </c>
      <c r="D140" s="121" t="s">
        <v>979</v>
      </c>
      <c r="E140" s="122" t="s">
        <v>54</v>
      </c>
      <c r="F140" s="123" t="s">
        <v>27</v>
      </c>
      <c r="G140" s="124" t="s">
        <v>75</v>
      </c>
      <c r="H140" s="125" t="s">
        <v>1366</v>
      </c>
      <c r="I140" s="126" t="s">
        <v>49</v>
      </c>
      <c r="J140" s="142" t="s">
        <v>223</v>
      </c>
      <c r="K140" s="127">
        <v>57</v>
      </c>
      <c r="L140" s="128" t="s">
        <v>1488</v>
      </c>
      <c r="M140" s="128" t="str">
        <f>IF(ISERROR(VLOOKUP(K140,#REF!,3,FALSE))," ",VLOOKUP(K140,#REF!,3,FALSE))</f>
        <v> </v>
      </c>
      <c r="N140" s="159">
        <v>1623</v>
      </c>
      <c r="O140" s="159">
        <v>0</v>
      </c>
      <c r="P140" s="129">
        <v>1020805914</v>
      </c>
      <c r="Q140" s="130" t="s">
        <v>1770</v>
      </c>
      <c r="R140" s="129" t="s">
        <v>295</v>
      </c>
      <c r="S140" s="129"/>
      <c r="T140" s="129"/>
      <c r="U140" s="129"/>
      <c r="V140" s="129"/>
      <c r="W140" s="129"/>
      <c r="X140" s="131"/>
      <c r="Y140" s="132">
        <v>27000000</v>
      </c>
      <c r="Z140" s="133"/>
      <c r="AA140" s="134">
        <v>0</v>
      </c>
      <c r="AB140" s="132">
        <v>0</v>
      </c>
      <c r="AC140" s="176">
        <f t="shared" si="5"/>
        <v>27000000</v>
      </c>
      <c r="AD140" s="176">
        <v>24200000</v>
      </c>
      <c r="AE140" s="135">
        <v>44281</v>
      </c>
      <c r="AF140" s="135">
        <v>44284</v>
      </c>
      <c r="AG140" s="135">
        <v>44558</v>
      </c>
      <c r="AH140" s="136">
        <v>270</v>
      </c>
      <c r="AI140" s="136">
        <v>0</v>
      </c>
      <c r="AJ140" s="137">
        <v>0</v>
      </c>
      <c r="AK140" s="138"/>
      <c r="AL140" s="136"/>
      <c r="AM140" s="158"/>
      <c r="AN140" s="164"/>
      <c r="AO140" s="139"/>
      <c r="AP140" s="139"/>
      <c r="AQ140" s="157" t="s">
        <v>1894</v>
      </c>
      <c r="AR140" s="139"/>
      <c r="AS140" s="140">
        <f t="shared" si="4"/>
        <v>0.8962962962962963</v>
      </c>
      <c r="AT140" s="35"/>
      <c r="AU140" s="35"/>
      <c r="AV140" s="35"/>
      <c r="AW140" s="35"/>
      <c r="AX140" s="35"/>
      <c r="AY140" s="35"/>
    </row>
    <row r="141" spans="1:51" s="141" customFormat="1" ht="27.75" customHeight="1">
      <c r="A141" s="120">
        <v>291</v>
      </c>
      <c r="B141" s="120">
        <v>2021</v>
      </c>
      <c r="C141" s="120" t="s">
        <v>601</v>
      </c>
      <c r="D141" s="121" t="s">
        <v>981</v>
      </c>
      <c r="E141" s="122" t="s">
        <v>54</v>
      </c>
      <c r="F141" s="123" t="s">
        <v>27</v>
      </c>
      <c r="G141" s="124" t="s">
        <v>75</v>
      </c>
      <c r="H141" s="125" t="s">
        <v>1368</v>
      </c>
      <c r="I141" s="126" t="s">
        <v>49</v>
      </c>
      <c r="J141" s="142" t="s">
        <v>223</v>
      </c>
      <c r="K141" s="127">
        <v>49</v>
      </c>
      <c r="L141" s="128" t="s">
        <v>202</v>
      </c>
      <c r="M141" s="128" t="str">
        <f>IF(ISERROR(VLOOKUP(K141,#REF!,3,FALSE))," ",VLOOKUP(K141,#REF!,3,FALSE))</f>
        <v> </v>
      </c>
      <c r="N141" s="159">
        <v>1621</v>
      </c>
      <c r="O141" s="159">
        <v>0</v>
      </c>
      <c r="P141" s="129">
        <v>14233838</v>
      </c>
      <c r="Q141" s="130" t="s">
        <v>1772</v>
      </c>
      <c r="R141" s="129" t="s">
        <v>295</v>
      </c>
      <c r="S141" s="129"/>
      <c r="T141" s="129"/>
      <c r="U141" s="129"/>
      <c r="V141" s="129"/>
      <c r="W141" s="129"/>
      <c r="X141" s="131"/>
      <c r="Y141" s="132">
        <v>27000000</v>
      </c>
      <c r="Z141" s="133"/>
      <c r="AA141" s="134">
        <v>0</v>
      </c>
      <c r="AB141" s="132">
        <v>0</v>
      </c>
      <c r="AC141" s="176">
        <f t="shared" si="5"/>
        <v>27000000</v>
      </c>
      <c r="AD141" s="176">
        <v>24200000</v>
      </c>
      <c r="AE141" s="135">
        <v>44281</v>
      </c>
      <c r="AF141" s="135">
        <v>44284</v>
      </c>
      <c r="AG141" s="135">
        <v>44558</v>
      </c>
      <c r="AH141" s="136">
        <v>270</v>
      </c>
      <c r="AI141" s="136">
        <v>0</v>
      </c>
      <c r="AJ141" s="137">
        <v>0</v>
      </c>
      <c r="AK141" s="138"/>
      <c r="AL141" s="136"/>
      <c r="AM141" s="158"/>
      <c r="AN141" s="164"/>
      <c r="AO141" s="139"/>
      <c r="AP141" s="139"/>
      <c r="AQ141" s="157" t="s">
        <v>1894</v>
      </c>
      <c r="AR141" s="139"/>
      <c r="AS141" s="140">
        <f t="shared" si="4"/>
        <v>0.8962962962962963</v>
      </c>
      <c r="AT141" s="35"/>
      <c r="AU141" s="35"/>
      <c r="AV141" s="35"/>
      <c r="AW141" s="35"/>
      <c r="AX141" s="35"/>
      <c r="AY141" s="35"/>
    </row>
    <row r="142" spans="1:51" s="141" customFormat="1" ht="27.75" customHeight="1">
      <c r="A142" s="120">
        <v>367</v>
      </c>
      <c r="B142" s="120">
        <v>2021</v>
      </c>
      <c r="C142" s="120" t="s">
        <v>657</v>
      </c>
      <c r="D142" s="121" t="s">
        <v>1037</v>
      </c>
      <c r="E142" s="122" t="s">
        <v>54</v>
      </c>
      <c r="F142" s="123" t="s">
        <v>27</v>
      </c>
      <c r="G142" s="124" t="s">
        <v>75</v>
      </c>
      <c r="H142" s="125" t="s">
        <v>1426</v>
      </c>
      <c r="I142" s="126" t="s">
        <v>49</v>
      </c>
      <c r="J142" s="142" t="s">
        <v>223</v>
      </c>
      <c r="K142" s="127">
        <v>57</v>
      </c>
      <c r="L142" s="128" t="s">
        <v>1488</v>
      </c>
      <c r="M142" s="128" t="str">
        <f>IF(ISERROR(VLOOKUP(K142,#REF!,3,FALSE))," ",VLOOKUP(K142,#REF!,3,FALSE))</f>
        <v> </v>
      </c>
      <c r="N142" s="159">
        <v>1623</v>
      </c>
      <c r="O142" s="159">
        <v>0</v>
      </c>
      <c r="P142" s="129">
        <v>52332622</v>
      </c>
      <c r="Q142" s="130" t="s">
        <v>1746</v>
      </c>
      <c r="R142" s="129" t="s">
        <v>295</v>
      </c>
      <c r="S142" s="129"/>
      <c r="T142" s="129"/>
      <c r="U142" s="129"/>
      <c r="V142" s="129"/>
      <c r="W142" s="129"/>
      <c r="X142" s="131"/>
      <c r="Y142" s="132">
        <v>27200000</v>
      </c>
      <c r="Z142" s="133"/>
      <c r="AA142" s="134">
        <v>0</v>
      </c>
      <c r="AB142" s="132">
        <v>0</v>
      </c>
      <c r="AC142" s="176">
        <f aca="true" t="shared" si="6" ref="AC142:AC173">+Y142+Z142+AB142</f>
        <v>27200000</v>
      </c>
      <c r="AD142" s="176">
        <v>21986667</v>
      </c>
      <c r="AE142" s="135">
        <v>44432</v>
      </c>
      <c r="AF142" s="135">
        <v>44432</v>
      </c>
      <c r="AG142" s="135">
        <v>44553</v>
      </c>
      <c r="AH142" s="136">
        <v>120</v>
      </c>
      <c r="AI142" s="136">
        <v>0</v>
      </c>
      <c r="AJ142" s="137">
        <v>0</v>
      </c>
      <c r="AK142" s="138"/>
      <c r="AL142" s="136"/>
      <c r="AM142" s="158"/>
      <c r="AN142" s="164"/>
      <c r="AO142" s="139"/>
      <c r="AP142" s="139"/>
      <c r="AQ142" s="157" t="s">
        <v>1894</v>
      </c>
      <c r="AR142" s="139"/>
      <c r="AS142" s="140">
        <f aca="true" t="shared" si="7" ref="AS142:AS205">IF(ISERROR(AD142/AC142),"-",(AD142/AC142))</f>
        <v>0.8083333455882353</v>
      </c>
      <c r="AT142" s="35"/>
      <c r="AU142" s="35"/>
      <c r="AV142" s="35"/>
      <c r="AW142" s="35"/>
      <c r="AX142" s="35"/>
      <c r="AY142" s="35"/>
    </row>
    <row r="143" spans="1:51" s="141" customFormat="1" ht="27.75" customHeight="1">
      <c r="A143" s="120">
        <v>356</v>
      </c>
      <c r="B143" s="120">
        <v>2021</v>
      </c>
      <c r="C143" s="120" t="s">
        <v>648</v>
      </c>
      <c r="D143" s="121" t="s">
        <v>1028</v>
      </c>
      <c r="E143" s="122" t="s">
        <v>54</v>
      </c>
      <c r="F143" s="123" t="s">
        <v>27</v>
      </c>
      <c r="G143" s="124" t="s">
        <v>75</v>
      </c>
      <c r="H143" s="125" t="s">
        <v>1417</v>
      </c>
      <c r="I143" s="126" t="s">
        <v>49</v>
      </c>
      <c r="J143" s="142" t="s">
        <v>223</v>
      </c>
      <c r="K143" s="127">
        <v>57</v>
      </c>
      <c r="L143" s="128" t="s">
        <v>1488</v>
      </c>
      <c r="M143" s="128" t="str">
        <f>IF(ISERROR(VLOOKUP(K143,#REF!,3,FALSE))," ",VLOOKUP(K143,#REF!,3,FALSE))</f>
        <v> </v>
      </c>
      <c r="N143" s="159">
        <v>1623</v>
      </c>
      <c r="O143" s="159">
        <v>0</v>
      </c>
      <c r="P143" s="129">
        <v>57441957</v>
      </c>
      <c r="Q143" s="130" t="s">
        <v>1816</v>
      </c>
      <c r="R143" s="129" t="s">
        <v>295</v>
      </c>
      <c r="S143" s="129"/>
      <c r="T143" s="129"/>
      <c r="U143" s="129"/>
      <c r="V143" s="129"/>
      <c r="W143" s="129"/>
      <c r="X143" s="131"/>
      <c r="Y143" s="132">
        <v>25000000</v>
      </c>
      <c r="Z143" s="133"/>
      <c r="AA143" s="134">
        <v>1</v>
      </c>
      <c r="AB143" s="132">
        <v>3000000</v>
      </c>
      <c r="AC143" s="176">
        <f t="shared" si="6"/>
        <v>28000000</v>
      </c>
      <c r="AD143" s="176">
        <v>23000000</v>
      </c>
      <c r="AE143" s="135">
        <v>44390</v>
      </c>
      <c r="AF143" s="135">
        <v>44390</v>
      </c>
      <c r="AG143" s="135">
        <v>44561</v>
      </c>
      <c r="AH143" s="136">
        <v>150</v>
      </c>
      <c r="AI143" s="136">
        <v>1</v>
      </c>
      <c r="AJ143" s="137">
        <v>18</v>
      </c>
      <c r="AK143" s="138">
        <v>1010174567</v>
      </c>
      <c r="AL143" s="136" t="s">
        <v>1906</v>
      </c>
      <c r="AM143" s="158">
        <v>44435</v>
      </c>
      <c r="AN143" s="164">
        <v>17666667</v>
      </c>
      <c r="AO143" s="139"/>
      <c r="AP143" s="139"/>
      <c r="AQ143" s="157" t="s">
        <v>1894</v>
      </c>
      <c r="AR143" s="139"/>
      <c r="AS143" s="140">
        <f t="shared" si="7"/>
        <v>0.8214285714285714</v>
      </c>
      <c r="AT143" s="35"/>
      <c r="AU143" s="35"/>
      <c r="AV143" s="35"/>
      <c r="AW143" s="35"/>
      <c r="AX143" s="35"/>
      <c r="AY143" s="35"/>
    </row>
    <row r="144" spans="1:51" s="141" customFormat="1" ht="27.75" customHeight="1">
      <c r="A144" s="120">
        <v>104</v>
      </c>
      <c r="B144" s="120">
        <v>2021</v>
      </c>
      <c r="C144" s="120" t="s">
        <v>419</v>
      </c>
      <c r="D144" s="121" t="s">
        <v>800</v>
      </c>
      <c r="E144" s="122" t="s">
        <v>54</v>
      </c>
      <c r="F144" s="123" t="s">
        <v>27</v>
      </c>
      <c r="G144" s="124" t="s">
        <v>75</v>
      </c>
      <c r="H144" s="125" t="s">
        <v>1186</v>
      </c>
      <c r="I144" s="126" t="s">
        <v>49</v>
      </c>
      <c r="J144" s="142" t="s">
        <v>223</v>
      </c>
      <c r="K144" s="127">
        <v>57</v>
      </c>
      <c r="L144" s="128" t="s">
        <v>1488</v>
      </c>
      <c r="M144" s="128" t="str">
        <f>IF(ISERROR(VLOOKUP(K144,#REF!,3,FALSE))," ",VLOOKUP(K144,#REF!,3,FALSE))</f>
        <v> </v>
      </c>
      <c r="N144" s="159">
        <v>1624</v>
      </c>
      <c r="O144" s="159">
        <v>0</v>
      </c>
      <c r="P144" s="129">
        <v>1010232516</v>
      </c>
      <c r="Q144" s="130" t="s">
        <v>1590</v>
      </c>
      <c r="R144" s="129" t="s">
        <v>295</v>
      </c>
      <c r="S144" s="129"/>
      <c r="T144" s="129"/>
      <c r="U144" s="129"/>
      <c r="V144" s="129"/>
      <c r="W144" s="129"/>
      <c r="X144" s="131"/>
      <c r="Y144" s="132">
        <v>27000000</v>
      </c>
      <c r="Z144" s="133"/>
      <c r="AA144" s="134">
        <v>1</v>
      </c>
      <c r="AB144" s="132">
        <v>1500000</v>
      </c>
      <c r="AC144" s="176">
        <f t="shared" si="6"/>
        <v>28500000</v>
      </c>
      <c r="AD144" s="176">
        <v>25500000</v>
      </c>
      <c r="AE144" s="135">
        <v>44270</v>
      </c>
      <c r="AF144" s="135">
        <v>44271</v>
      </c>
      <c r="AG144" s="135">
        <v>44561</v>
      </c>
      <c r="AH144" s="136">
        <v>270</v>
      </c>
      <c r="AI144" s="136">
        <v>1</v>
      </c>
      <c r="AJ144" s="137">
        <v>16</v>
      </c>
      <c r="AK144" s="138"/>
      <c r="AL144" s="136"/>
      <c r="AM144" s="158"/>
      <c r="AN144" s="164"/>
      <c r="AO144" s="139"/>
      <c r="AP144" s="139"/>
      <c r="AQ144" s="157" t="s">
        <v>1894</v>
      </c>
      <c r="AR144" s="139"/>
      <c r="AS144" s="140">
        <f t="shared" si="7"/>
        <v>0.8947368421052632</v>
      </c>
      <c r="AT144" s="35"/>
      <c r="AU144" s="35"/>
      <c r="AV144" s="35"/>
      <c r="AW144" s="35"/>
      <c r="AX144" s="35"/>
      <c r="AY144" s="35"/>
    </row>
    <row r="145" spans="1:51" s="141" customFormat="1" ht="27.75" customHeight="1">
      <c r="A145" s="120">
        <v>103</v>
      </c>
      <c r="B145" s="120">
        <v>2021</v>
      </c>
      <c r="C145" s="120" t="s">
        <v>418</v>
      </c>
      <c r="D145" s="121" t="s">
        <v>799</v>
      </c>
      <c r="E145" s="122" t="s">
        <v>54</v>
      </c>
      <c r="F145" s="123" t="s">
        <v>27</v>
      </c>
      <c r="G145" s="124" t="s">
        <v>75</v>
      </c>
      <c r="H145" s="125" t="s">
        <v>1185</v>
      </c>
      <c r="I145" s="126" t="s">
        <v>49</v>
      </c>
      <c r="J145" s="142" t="s">
        <v>223</v>
      </c>
      <c r="K145" s="127">
        <v>57</v>
      </c>
      <c r="L145" s="128" t="s">
        <v>1488</v>
      </c>
      <c r="M145" s="128" t="str">
        <f>IF(ISERROR(VLOOKUP(K145,#REF!,3,FALSE))," ",VLOOKUP(K145,#REF!,3,FALSE))</f>
        <v> </v>
      </c>
      <c r="N145" s="159">
        <v>1624</v>
      </c>
      <c r="O145" s="159">
        <v>0</v>
      </c>
      <c r="P145" s="129">
        <v>79624606</v>
      </c>
      <c r="Q145" s="130" t="s">
        <v>1589</v>
      </c>
      <c r="R145" s="129" t="s">
        <v>295</v>
      </c>
      <c r="S145" s="129"/>
      <c r="T145" s="129"/>
      <c r="U145" s="129"/>
      <c r="V145" s="129"/>
      <c r="W145" s="129"/>
      <c r="X145" s="131"/>
      <c r="Y145" s="132">
        <v>27000000</v>
      </c>
      <c r="Z145" s="133"/>
      <c r="AA145" s="134">
        <v>1</v>
      </c>
      <c r="AB145" s="132">
        <v>1600000</v>
      </c>
      <c r="AC145" s="176">
        <f t="shared" si="6"/>
        <v>28600000</v>
      </c>
      <c r="AD145" s="176">
        <v>25600000</v>
      </c>
      <c r="AE145" s="135">
        <v>44266</v>
      </c>
      <c r="AF145" s="135">
        <v>44270</v>
      </c>
      <c r="AG145" s="135">
        <v>44561</v>
      </c>
      <c r="AH145" s="136">
        <v>270</v>
      </c>
      <c r="AI145" s="136">
        <v>1</v>
      </c>
      <c r="AJ145" s="137">
        <v>17</v>
      </c>
      <c r="AK145" s="138"/>
      <c r="AL145" s="136"/>
      <c r="AM145" s="158"/>
      <c r="AN145" s="164"/>
      <c r="AO145" s="139"/>
      <c r="AP145" s="139"/>
      <c r="AQ145" s="157" t="s">
        <v>1894</v>
      </c>
      <c r="AR145" s="139"/>
      <c r="AS145" s="140">
        <f t="shared" si="7"/>
        <v>0.8951048951048951</v>
      </c>
      <c r="AT145" s="35"/>
      <c r="AU145" s="35"/>
      <c r="AV145" s="35"/>
      <c r="AW145" s="35"/>
      <c r="AX145" s="35"/>
      <c r="AY145" s="35"/>
    </row>
    <row r="146" spans="1:51" s="141" customFormat="1" ht="27.75" customHeight="1">
      <c r="A146" s="120">
        <v>399</v>
      </c>
      <c r="B146" s="120">
        <v>2021</v>
      </c>
      <c r="C146" s="120" t="s">
        <v>685</v>
      </c>
      <c r="D146" s="121" t="s">
        <v>1065</v>
      </c>
      <c r="E146" s="122" t="s">
        <v>35</v>
      </c>
      <c r="F146" s="123" t="s">
        <v>47</v>
      </c>
      <c r="G146" s="124" t="s">
        <v>79</v>
      </c>
      <c r="H146" s="125" t="s">
        <v>1454</v>
      </c>
      <c r="I146" s="126" t="s">
        <v>49</v>
      </c>
      <c r="J146" s="142" t="s">
        <v>223</v>
      </c>
      <c r="K146" s="127">
        <v>33</v>
      </c>
      <c r="L146" s="128" t="s">
        <v>183</v>
      </c>
      <c r="M146" s="128" t="str">
        <f>IF(ISERROR(VLOOKUP(K146,#REF!,3,FALSE))," ",VLOOKUP(K146,#REF!,3,FALSE))</f>
        <v> </v>
      </c>
      <c r="N146" s="159">
        <v>1610</v>
      </c>
      <c r="O146" s="159">
        <v>1</v>
      </c>
      <c r="P146" s="129">
        <v>900070729</v>
      </c>
      <c r="Q146" s="130" t="s">
        <v>1851</v>
      </c>
      <c r="R146" s="129" t="s">
        <v>296</v>
      </c>
      <c r="S146" s="129"/>
      <c r="T146" s="129"/>
      <c r="U146" s="129"/>
      <c r="V146" s="129"/>
      <c r="W146" s="129"/>
      <c r="X146" s="131"/>
      <c r="Y146" s="132">
        <v>28714363</v>
      </c>
      <c r="Z146" s="133"/>
      <c r="AA146" s="134">
        <v>0</v>
      </c>
      <c r="AB146" s="132">
        <v>0</v>
      </c>
      <c r="AC146" s="176">
        <f t="shared" si="6"/>
        <v>28714363</v>
      </c>
      <c r="AD146" s="176">
        <v>0</v>
      </c>
      <c r="AE146" s="135">
        <v>44553</v>
      </c>
      <c r="AF146" s="135"/>
      <c r="AG146" s="135"/>
      <c r="AH146" s="136">
        <v>210</v>
      </c>
      <c r="AI146" s="136">
        <v>0</v>
      </c>
      <c r="AJ146" s="137">
        <v>0</v>
      </c>
      <c r="AK146" s="138"/>
      <c r="AL146" s="136"/>
      <c r="AM146" s="158"/>
      <c r="AN146" s="164"/>
      <c r="AO146" s="157" t="s">
        <v>1894</v>
      </c>
      <c r="AP146" s="157" t="s">
        <v>1894</v>
      </c>
      <c r="AQ146" s="139"/>
      <c r="AR146" s="139"/>
      <c r="AS146" s="140">
        <f t="shared" si="7"/>
        <v>0</v>
      </c>
      <c r="AT146" s="35"/>
      <c r="AU146" s="35"/>
      <c r="AV146" s="35"/>
      <c r="AW146" s="35"/>
      <c r="AX146" s="35"/>
      <c r="AY146" s="35"/>
    </row>
    <row r="147" spans="1:51" s="141" customFormat="1" ht="27.75" customHeight="1">
      <c r="A147" s="120">
        <v>106</v>
      </c>
      <c r="B147" s="120">
        <v>2021</v>
      </c>
      <c r="C147" s="120" t="s">
        <v>421</v>
      </c>
      <c r="D147" s="121" t="s">
        <v>789</v>
      </c>
      <c r="E147" s="122" t="s">
        <v>54</v>
      </c>
      <c r="F147" s="123" t="s">
        <v>27</v>
      </c>
      <c r="G147" s="124" t="s">
        <v>75</v>
      </c>
      <c r="H147" s="125" t="s">
        <v>1188</v>
      </c>
      <c r="I147" s="126" t="s">
        <v>49</v>
      </c>
      <c r="J147" s="142" t="s">
        <v>223</v>
      </c>
      <c r="K147" s="127">
        <v>57</v>
      </c>
      <c r="L147" s="128" t="s">
        <v>1488</v>
      </c>
      <c r="M147" s="128" t="str">
        <f>IF(ISERROR(VLOOKUP(K147,#REF!,3,FALSE))," ",VLOOKUP(K147,#REF!,3,FALSE))</f>
        <v> </v>
      </c>
      <c r="N147" s="159">
        <v>1624</v>
      </c>
      <c r="O147" s="159">
        <v>0</v>
      </c>
      <c r="P147" s="129">
        <v>1076818484</v>
      </c>
      <c r="Q147" s="130" t="s">
        <v>1592</v>
      </c>
      <c r="R147" s="129" t="s">
        <v>295</v>
      </c>
      <c r="S147" s="129"/>
      <c r="T147" s="129"/>
      <c r="U147" s="129"/>
      <c r="V147" s="129"/>
      <c r="W147" s="129"/>
      <c r="X147" s="131"/>
      <c r="Y147" s="132">
        <v>27000000</v>
      </c>
      <c r="Z147" s="133"/>
      <c r="AA147" s="134">
        <v>1</v>
      </c>
      <c r="AB147" s="132">
        <v>1900000</v>
      </c>
      <c r="AC147" s="176">
        <f t="shared" si="6"/>
        <v>28900000</v>
      </c>
      <c r="AD147" s="176">
        <v>25900000</v>
      </c>
      <c r="AE147" s="135">
        <v>44265</v>
      </c>
      <c r="AF147" s="135">
        <v>44267</v>
      </c>
      <c r="AG147" s="135">
        <v>44561</v>
      </c>
      <c r="AH147" s="136">
        <v>270</v>
      </c>
      <c r="AI147" s="136">
        <v>1</v>
      </c>
      <c r="AJ147" s="137">
        <v>20</v>
      </c>
      <c r="AK147" s="138"/>
      <c r="AL147" s="136"/>
      <c r="AM147" s="158"/>
      <c r="AN147" s="164"/>
      <c r="AO147" s="139"/>
      <c r="AP147" s="139"/>
      <c r="AQ147" s="157" t="s">
        <v>1894</v>
      </c>
      <c r="AR147" s="139"/>
      <c r="AS147" s="140">
        <f t="shared" si="7"/>
        <v>0.8961937716262975</v>
      </c>
      <c r="AT147" s="35"/>
      <c r="AU147" s="35"/>
      <c r="AV147" s="35"/>
      <c r="AW147" s="35"/>
      <c r="AX147" s="35"/>
      <c r="AY147" s="35"/>
    </row>
    <row r="148" spans="1:51" s="141" customFormat="1" ht="27.75" customHeight="1">
      <c r="A148" s="120">
        <v>126</v>
      </c>
      <c r="B148" s="120">
        <v>2021</v>
      </c>
      <c r="C148" s="120" t="s">
        <v>441</v>
      </c>
      <c r="D148" s="121" t="s">
        <v>821</v>
      </c>
      <c r="E148" s="122" t="s">
        <v>54</v>
      </c>
      <c r="F148" s="123" t="s">
        <v>27</v>
      </c>
      <c r="G148" s="124" t="s">
        <v>75</v>
      </c>
      <c r="H148" s="125" t="s">
        <v>1208</v>
      </c>
      <c r="I148" s="126" t="s">
        <v>49</v>
      </c>
      <c r="J148" s="142" t="s">
        <v>223</v>
      </c>
      <c r="K148" s="127">
        <v>57</v>
      </c>
      <c r="L148" s="128" t="s">
        <v>1488</v>
      </c>
      <c r="M148" s="128" t="str">
        <f>IF(ISERROR(VLOOKUP(K148,#REF!,3,FALSE))," ",VLOOKUP(K148,#REF!,3,FALSE))</f>
        <v> </v>
      </c>
      <c r="N148" s="159">
        <v>1623</v>
      </c>
      <c r="O148" s="159">
        <v>0</v>
      </c>
      <c r="P148" s="129">
        <v>1016035783</v>
      </c>
      <c r="Q148" s="130" t="s">
        <v>1612</v>
      </c>
      <c r="R148" s="129" t="s">
        <v>295</v>
      </c>
      <c r="S148" s="129"/>
      <c r="T148" s="129"/>
      <c r="U148" s="129"/>
      <c r="V148" s="129"/>
      <c r="W148" s="129"/>
      <c r="X148" s="131"/>
      <c r="Y148" s="132">
        <v>27000000</v>
      </c>
      <c r="Z148" s="133"/>
      <c r="AA148" s="134">
        <v>1</v>
      </c>
      <c r="AB148" s="132">
        <v>1900000</v>
      </c>
      <c r="AC148" s="176">
        <f t="shared" si="6"/>
        <v>28900000</v>
      </c>
      <c r="AD148" s="176">
        <v>25900000</v>
      </c>
      <c r="AE148" s="135">
        <v>44264</v>
      </c>
      <c r="AF148" s="135">
        <v>44267</v>
      </c>
      <c r="AG148" s="135">
        <v>44561</v>
      </c>
      <c r="AH148" s="136">
        <v>270</v>
      </c>
      <c r="AI148" s="136">
        <v>1</v>
      </c>
      <c r="AJ148" s="137">
        <v>20</v>
      </c>
      <c r="AK148" s="138"/>
      <c r="AL148" s="136"/>
      <c r="AM148" s="158"/>
      <c r="AN148" s="164"/>
      <c r="AO148" s="139"/>
      <c r="AP148" s="139"/>
      <c r="AQ148" s="157" t="s">
        <v>1894</v>
      </c>
      <c r="AR148" s="139"/>
      <c r="AS148" s="140">
        <f t="shared" si="7"/>
        <v>0.8961937716262975</v>
      </c>
      <c r="AT148" s="35"/>
      <c r="AU148" s="35"/>
      <c r="AV148" s="35"/>
      <c r="AW148" s="35"/>
      <c r="AX148" s="35"/>
      <c r="AY148" s="35"/>
    </row>
    <row r="149" spans="1:51" s="141" customFormat="1" ht="27.75" customHeight="1">
      <c r="A149" s="120">
        <v>312</v>
      </c>
      <c r="B149" s="120">
        <v>2021</v>
      </c>
      <c r="C149" s="120" t="s">
        <v>620</v>
      </c>
      <c r="D149" s="121" t="s">
        <v>1000</v>
      </c>
      <c r="E149" s="122" t="s">
        <v>54</v>
      </c>
      <c r="F149" s="123" t="s">
        <v>27</v>
      </c>
      <c r="G149" s="124" t="s">
        <v>75</v>
      </c>
      <c r="H149" s="125" t="s">
        <v>1388</v>
      </c>
      <c r="I149" s="126" t="s">
        <v>49</v>
      </c>
      <c r="J149" s="142" t="s">
        <v>223</v>
      </c>
      <c r="K149" s="127">
        <v>57</v>
      </c>
      <c r="L149" s="128" t="s">
        <v>1488</v>
      </c>
      <c r="M149" s="128" t="str">
        <f>IF(ISERROR(VLOOKUP(K149,#REF!,3,FALSE))," ",VLOOKUP(K149,#REF!,3,FALSE))</f>
        <v> </v>
      </c>
      <c r="N149" s="159">
        <v>1623</v>
      </c>
      <c r="O149" s="159">
        <v>0</v>
      </c>
      <c r="P149" s="129">
        <v>1026259558</v>
      </c>
      <c r="Q149" s="130" t="s">
        <v>1492</v>
      </c>
      <c r="R149" s="129" t="s">
        <v>295</v>
      </c>
      <c r="S149" s="129"/>
      <c r="T149" s="129"/>
      <c r="U149" s="129"/>
      <c r="V149" s="129"/>
      <c r="W149" s="129"/>
      <c r="X149" s="131"/>
      <c r="Y149" s="132">
        <v>24500000</v>
      </c>
      <c r="Z149" s="133"/>
      <c r="AA149" s="134">
        <v>1</v>
      </c>
      <c r="AB149" s="132">
        <v>4433333</v>
      </c>
      <c r="AC149" s="176">
        <f t="shared" si="6"/>
        <v>28933333</v>
      </c>
      <c r="AD149" s="176">
        <v>25433333</v>
      </c>
      <c r="AE149" s="135">
        <v>44308</v>
      </c>
      <c r="AF149" s="135">
        <v>44309</v>
      </c>
      <c r="AG149" s="135">
        <v>44561</v>
      </c>
      <c r="AH149" s="136">
        <v>210</v>
      </c>
      <c r="AI149" s="136">
        <v>1</v>
      </c>
      <c r="AJ149" s="137">
        <v>39</v>
      </c>
      <c r="AK149" s="138"/>
      <c r="AL149" s="136"/>
      <c r="AM149" s="158"/>
      <c r="AN149" s="164"/>
      <c r="AO149" s="139"/>
      <c r="AP149" s="139"/>
      <c r="AQ149" s="157" t="s">
        <v>1894</v>
      </c>
      <c r="AR149" s="139"/>
      <c r="AS149" s="140">
        <f t="shared" si="7"/>
        <v>0.8790322566708786</v>
      </c>
      <c r="AT149" s="35"/>
      <c r="AU149" s="35"/>
      <c r="AV149" s="35"/>
      <c r="AW149" s="35"/>
      <c r="AX149" s="35"/>
      <c r="AY149" s="35"/>
    </row>
    <row r="150" spans="1:51" s="141" customFormat="1" ht="27.75" customHeight="1">
      <c r="A150" s="120">
        <v>245</v>
      </c>
      <c r="B150" s="120">
        <v>2021</v>
      </c>
      <c r="C150" s="120" t="s">
        <v>556</v>
      </c>
      <c r="D150" s="121" t="s">
        <v>936</v>
      </c>
      <c r="E150" s="122" t="s">
        <v>54</v>
      </c>
      <c r="F150" s="123" t="s">
        <v>27</v>
      </c>
      <c r="G150" s="124" t="s">
        <v>75</v>
      </c>
      <c r="H150" s="125" t="s">
        <v>1323</v>
      </c>
      <c r="I150" s="126" t="s">
        <v>49</v>
      </c>
      <c r="J150" s="142" t="s">
        <v>223</v>
      </c>
      <c r="K150" s="127">
        <v>6</v>
      </c>
      <c r="L150" s="128" t="s">
        <v>1484</v>
      </c>
      <c r="M150" s="128" t="str">
        <f>IF(ISERROR(VLOOKUP(K150,#REF!,3,FALSE))," ",VLOOKUP(K150,#REF!,3,FALSE))</f>
        <v> </v>
      </c>
      <c r="N150" s="159">
        <v>1598</v>
      </c>
      <c r="O150" s="159">
        <v>0</v>
      </c>
      <c r="P150" s="129">
        <v>1019014673</v>
      </c>
      <c r="Q150" s="130" t="s">
        <v>1727</v>
      </c>
      <c r="R150" s="129" t="s">
        <v>295</v>
      </c>
      <c r="S150" s="129"/>
      <c r="T150" s="129"/>
      <c r="U150" s="129"/>
      <c r="V150" s="129"/>
      <c r="W150" s="129"/>
      <c r="X150" s="131"/>
      <c r="Y150" s="132">
        <v>27000000</v>
      </c>
      <c r="Z150" s="133"/>
      <c r="AA150" s="134">
        <v>1</v>
      </c>
      <c r="AB150" s="132">
        <v>2000000</v>
      </c>
      <c r="AC150" s="176">
        <f t="shared" si="6"/>
        <v>29000000</v>
      </c>
      <c r="AD150" s="176">
        <v>26000000</v>
      </c>
      <c r="AE150" s="135">
        <v>44265</v>
      </c>
      <c r="AF150" s="135">
        <v>44266</v>
      </c>
      <c r="AG150" s="135">
        <v>44561</v>
      </c>
      <c r="AH150" s="136">
        <v>270</v>
      </c>
      <c r="AI150" s="136">
        <v>1</v>
      </c>
      <c r="AJ150" s="137">
        <v>21</v>
      </c>
      <c r="AK150" s="138"/>
      <c r="AL150" s="136"/>
      <c r="AM150" s="158"/>
      <c r="AN150" s="164"/>
      <c r="AO150" s="139"/>
      <c r="AP150" s="139"/>
      <c r="AQ150" s="157" t="s">
        <v>1894</v>
      </c>
      <c r="AR150" s="139"/>
      <c r="AS150" s="140">
        <f t="shared" si="7"/>
        <v>0.896551724137931</v>
      </c>
      <c r="AT150" s="35"/>
      <c r="AU150" s="35"/>
      <c r="AV150" s="35"/>
      <c r="AW150" s="35"/>
      <c r="AX150" s="35"/>
      <c r="AY150" s="35"/>
    </row>
    <row r="151" spans="1:51" s="141" customFormat="1" ht="27.75" customHeight="1">
      <c r="A151" s="120">
        <v>168</v>
      </c>
      <c r="B151" s="120">
        <v>2021</v>
      </c>
      <c r="C151" s="120" t="s">
        <v>481</v>
      </c>
      <c r="D151" s="121" t="s">
        <v>861</v>
      </c>
      <c r="E151" s="122" t="s">
        <v>54</v>
      </c>
      <c r="F151" s="123" t="s">
        <v>27</v>
      </c>
      <c r="G151" s="124" t="s">
        <v>75</v>
      </c>
      <c r="H151" s="125" t="s">
        <v>1248</v>
      </c>
      <c r="I151" s="126" t="s">
        <v>49</v>
      </c>
      <c r="J151" s="142" t="s">
        <v>223</v>
      </c>
      <c r="K151" s="127">
        <v>57</v>
      </c>
      <c r="L151" s="128" t="s">
        <v>1488</v>
      </c>
      <c r="M151" s="128" t="str">
        <f>IF(ISERROR(VLOOKUP(K151,#REF!,3,FALSE))," ",VLOOKUP(K151,#REF!,3,FALSE))</f>
        <v> </v>
      </c>
      <c r="N151" s="159">
        <v>1623</v>
      </c>
      <c r="O151" s="159">
        <v>0</v>
      </c>
      <c r="P151" s="129">
        <v>1233492814</v>
      </c>
      <c r="Q151" s="130" t="s">
        <v>1652</v>
      </c>
      <c r="R151" s="129" t="s">
        <v>295</v>
      </c>
      <c r="S151" s="129"/>
      <c r="T151" s="129"/>
      <c r="U151" s="129"/>
      <c r="V151" s="129"/>
      <c r="W151" s="129"/>
      <c r="X151" s="131"/>
      <c r="Y151" s="132">
        <v>27000000</v>
      </c>
      <c r="Z151" s="133"/>
      <c r="AA151" s="134">
        <v>1</v>
      </c>
      <c r="AB151" s="132">
        <v>2100000</v>
      </c>
      <c r="AC151" s="176">
        <f t="shared" si="6"/>
        <v>29100000</v>
      </c>
      <c r="AD151" s="176">
        <v>26100000</v>
      </c>
      <c r="AE151" s="135">
        <v>44264</v>
      </c>
      <c r="AF151" s="135">
        <v>44265</v>
      </c>
      <c r="AG151" s="135">
        <v>44561</v>
      </c>
      <c r="AH151" s="136">
        <v>270</v>
      </c>
      <c r="AI151" s="136">
        <v>1</v>
      </c>
      <c r="AJ151" s="137">
        <v>22</v>
      </c>
      <c r="AK151" s="138"/>
      <c r="AL151" s="136"/>
      <c r="AM151" s="158"/>
      <c r="AN151" s="164"/>
      <c r="AO151" s="139"/>
      <c r="AP151" s="139"/>
      <c r="AQ151" s="157" t="s">
        <v>1894</v>
      </c>
      <c r="AR151" s="139"/>
      <c r="AS151" s="140">
        <f t="shared" si="7"/>
        <v>0.8969072164948454</v>
      </c>
      <c r="AT151" s="35"/>
      <c r="AU151" s="35"/>
      <c r="AV151" s="35"/>
      <c r="AW151" s="35"/>
      <c r="AX151" s="35"/>
      <c r="AY151" s="35"/>
    </row>
    <row r="152" spans="1:51" s="141" customFormat="1" ht="27.75" customHeight="1">
      <c r="A152" s="120">
        <v>182</v>
      </c>
      <c r="B152" s="120">
        <v>2021</v>
      </c>
      <c r="C152" s="120" t="s">
        <v>495</v>
      </c>
      <c r="D152" s="121" t="s">
        <v>875</v>
      </c>
      <c r="E152" s="122" t="s">
        <v>54</v>
      </c>
      <c r="F152" s="123" t="s">
        <v>27</v>
      </c>
      <c r="G152" s="124" t="s">
        <v>75</v>
      </c>
      <c r="H152" s="125" t="s">
        <v>1262</v>
      </c>
      <c r="I152" s="126" t="s">
        <v>49</v>
      </c>
      <c r="J152" s="142" t="s">
        <v>223</v>
      </c>
      <c r="K152" s="127">
        <v>45</v>
      </c>
      <c r="L152" s="128" t="s">
        <v>195</v>
      </c>
      <c r="M152" s="128" t="str">
        <f>IF(ISERROR(VLOOKUP(K152,#REF!,3,FALSE))," ",VLOOKUP(K152,#REF!,3,FALSE))</f>
        <v> </v>
      </c>
      <c r="N152" s="159">
        <v>1618</v>
      </c>
      <c r="O152" s="159">
        <v>0</v>
      </c>
      <c r="P152" s="129">
        <v>1020743284</v>
      </c>
      <c r="Q152" s="130" t="s">
        <v>1666</v>
      </c>
      <c r="R152" s="129" t="s">
        <v>295</v>
      </c>
      <c r="S152" s="129"/>
      <c r="T152" s="129"/>
      <c r="U152" s="129"/>
      <c r="V152" s="129"/>
      <c r="W152" s="129"/>
      <c r="X152" s="131"/>
      <c r="Y152" s="132">
        <v>27000000</v>
      </c>
      <c r="Z152" s="133"/>
      <c r="AA152" s="134">
        <v>1</v>
      </c>
      <c r="AB152" s="132">
        <v>2100000</v>
      </c>
      <c r="AC152" s="176">
        <f t="shared" si="6"/>
        <v>29100000</v>
      </c>
      <c r="AD152" s="176">
        <v>26100000</v>
      </c>
      <c r="AE152" s="135">
        <v>44263</v>
      </c>
      <c r="AF152" s="135">
        <v>44265</v>
      </c>
      <c r="AG152" s="135">
        <v>44561</v>
      </c>
      <c r="AH152" s="136">
        <v>270</v>
      </c>
      <c r="AI152" s="136">
        <v>1</v>
      </c>
      <c r="AJ152" s="137">
        <v>22</v>
      </c>
      <c r="AK152" s="138"/>
      <c r="AL152" s="136"/>
      <c r="AM152" s="158"/>
      <c r="AN152" s="164"/>
      <c r="AO152" s="139"/>
      <c r="AP152" s="139"/>
      <c r="AQ152" s="157" t="s">
        <v>1894</v>
      </c>
      <c r="AR152" s="139"/>
      <c r="AS152" s="140">
        <f t="shared" si="7"/>
        <v>0.8969072164948454</v>
      </c>
      <c r="AT152" s="35"/>
      <c r="AU152" s="35"/>
      <c r="AV152" s="35"/>
      <c r="AW152" s="35"/>
      <c r="AX152" s="35"/>
      <c r="AY152" s="35"/>
    </row>
    <row r="153" spans="1:51" s="141" customFormat="1" ht="27.75" customHeight="1">
      <c r="A153" s="120">
        <v>230</v>
      </c>
      <c r="B153" s="120">
        <v>2021</v>
      </c>
      <c r="C153" s="120" t="s">
        <v>541</v>
      </c>
      <c r="D153" s="121" t="s">
        <v>921</v>
      </c>
      <c r="E153" s="122" t="s">
        <v>54</v>
      </c>
      <c r="F153" s="123" t="s">
        <v>27</v>
      </c>
      <c r="G153" s="124" t="s">
        <v>75</v>
      </c>
      <c r="H153" s="125" t="s">
        <v>1308</v>
      </c>
      <c r="I153" s="126" t="s">
        <v>49</v>
      </c>
      <c r="J153" s="142" t="s">
        <v>223</v>
      </c>
      <c r="K153" s="127">
        <v>57</v>
      </c>
      <c r="L153" s="128" t="s">
        <v>1488</v>
      </c>
      <c r="M153" s="128" t="str">
        <f>IF(ISERROR(VLOOKUP(K153,#REF!,3,FALSE))," ",VLOOKUP(K153,#REF!,3,FALSE))</f>
        <v> </v>
      </c>
      <c r="N153" s="159">
        <v>1623</v>
      </c>
      <c r="O153" s="159">
        <v>0</v>
      </c>
      <c r="P153" s="129">
        <v>39056620</v>
      </c>
      <c r="Q153" s="130" t="s">
        <v>1712</v>
      </c>
      <c r="R153" s="129" t="s">
        <v>295</v>
      </c>
      <c r="S153" s="129"/>
      <c r="T153" s="129"/>
      <c r="U153" s="129"/>
      <c r="V153" s="129"/>
      <c r="W153" s="129"/>
      <c r="X153" s="131"/>
      <c r="Y153" s="132">
        <v>27000000</v>
      </c>
      <c r="Z153" s="133"/>
      <c r="AA153" s="134">
        <v>1</v>
      </c>
      <c r="AB153" s="132">
        <v>2200000</v>
      </c>
      <c r="AC153" s="176">
        <f t="shared" si="6"/>
        <v>29200000</v>
      </c>
      <c r="AD153" s="176">
        <v>26200000</v>
      </c>
      <c r="AE153" s="135">
        <v>44263</v>
      </c>
      <c r="AF153" s="135">
        <v>44264</v>
      </c>
      <c r="AG153" s="135">
        <v>44561</v>
      </c>
      <c r="AH153" s="136">
        <v>270</v>
      </c>
      <c r="AI153" s="136">
        <v>1</v>
      </c>
      <c r="AJ153" s="137">
        <v>23</v>
      </c>
      <c r="AK153" s="138"/>
      <c r="AL153" s="136"/>
      <c r="AM153" s="158"/>
      <c r="AN153" s="164"/>
      <c r="AO153" s="139"/>
      <c r="AP153" s="139"/>
      <c r="AQ153" s="157" t="s">
        <v>1894</v>
      </c>
      <c r="AR153" s="139"/>
      <c r="AS153" s="140">
        <f t="shared" si="7"/>
        <v>0.8972602739726028</v>
      </c>
      <c r="AT153" s="35"/>
      <c r="AU153" s="35"/>
      <c r="AV153" s="35"/>
      <c r="AW153" s="35"/>
      <c r="AX153" s="35"/>
      <c r="AY153" s="35"/>
    </row>
    <row r="154" spans="1:51" s="141" customFormat="1" ht="27.75" customHeight="1">
      <c r="A154" s="120">
        <v>167</v>
      </c>
      <c r="B154" s="120">
        <v>2021</v>
      </c>
      <c r="C154" s="120" t="s">
        <v>480</v>
      </c>
      <c r="D154" s="121" t="s">
        <v>860</v>
      </c>
      <c r="E154" s="122" t="s">
        <v>54</v>
      </c>
      <c r="F154" s="123" t="s">
        <v>27</v>
      </c>
      <c r="G154" s="124" t="s">
        <v>75</v>
      </c>
      <c r="H154" s="125" t="s">
        <v>1247</v>
      </c>
      <c r="I154" s="126" t="s">
        <v>49</v>
      </c>
      <c r="J154" s="142" t="s">
        <v>223</v>
      </c>
      <c r="K154" s="127">
        <v>49</v>
      </c>
      <c r="L154" s="128" t="s">
        <v>202</v>
      </c>
      <c r="M154" s="128" t="str">
        <f>IF(ISERROR(VLOOKUP(K154,#REF!,3,FALSE))," ",VLOOKUP(K154,#REF!,3,FALSE))</f>
        <v> </v>
      </c>
      <c r="N154" s="159">
        <v>1621</v>
      </c>
      <c r="O154" s="159">
        <v>0</v>
      </c>
      <c r="P154" s="129">
        <v>1077976348</v>
      </c>
      <c r="Q154" s="130" t="s">
        <v>1651</v>
      </c>
      <c r="R154" s="129" t="s">
        <v>295</v>
      </c>
      <c r="S154" s="129"/>
      <c r="T154" s="129"/>
      <c r="U154" s="129"/>
      <c r="V154" s="129"/>
      <c r="W154" s="129"/>
      <c r="X154" s="131"/>
      <c r="Y154" s="132">
        <v>27000000</v>
      </c>
      <c r="Z154" s="133"/>
      <c r="AA154" s="134">
        <v>1</v>
      </c>
      <c r="AB154" s="132">
        <v>2300000</v>
      </c>
      <c r="AC154" s="176">
        <f t="shared" si="6"/>
        <v>29300000</v>
      </c>
      <c r="AD154" s="176">
        <v>26300000</v>
      </c>
      <c r="AE154" s="135">
        <v>44259</v>
      </c>
      <c r="AF154" s="135">
        <v>44263</v>
      </c>
      <c r="AG154" s="135">
        <v>44561</v>
      </c>
      <c r="AH154" s="136">
        <v>270</v>
      </c>
      <c r="AI154" s="136">
        <v>1</v>
      </c>
      <c r="AJ154" s="137">
        <v>24</v>
      </c>
      <c r="AK154" s="138"/>
      <c r="AL154" s="136"/>
      <c r="AM154" s="158"/>
      <c r="AN154" s="164"/>
      <c r="AO154" s="139"/>
      <c r="AP154" s="139"/>
      <c r="AQ154" s="157" t="s">
        <v>1894</v>
      </c>
      <c r="AR154" s="139"/>
      <c r="AS154" s="140">
        <f t="shared" si="7"/>
        <v>0.8976109215017065</v>
      </c>
      <c r="AT154" s="35"/>
      <c r="AU154" s="35"/>
      <c r="AV154" s="35"/>
      <c r="AW154" s="35"/>
      <c r="AX154" s="35"/>
      <c r="AY154" s="35"/>
    </row>
    <row r="155" spans="1:51" s="141" customFormat="1" ht="27.75" customHeight="1">
      <c r="A155" s="120">
        <v>54</v>
      </c>
      <c r="B155" s="120">
        <v>2021</v>
      </c>
      <c r="C155" s="120" t="s">
        <v>370</v>
      </c>
      <c r="D155" s="121" t="s">
        <v>751</v>
      </c>
      <c r="E155" s="122" t="s">
        <v>54</v>
      </c>
      <c r="F155" s="123" t="s">
        <v>27</v>
      </c>
      <c r="G155" s="124" t="s">
        <v>75</v>
      </c>
      <c r="H155" s="125" t="s">
        <v>1137</v>
      </c>
      <c r="I155" s="126" t="s">
        <v>49</v>
      </c>
      <c r="J155" s="142" t="s">
        <v>223</v>
      </c>
      <c r="K155" s="127">
        <v>57</v>
      </c>
      <c r="L155" s="128" t="s">
        <v>1488</v>
      </c>
      <c r="M155" s="128" t="str">
        <f>IF(ISERROR(VLOOKUP(K155,#REF!,3,FALSE))," ",VLOOKUP(K155,#REF!,3,FALSE))</f>
        <v> </v>
      </c>
      <c r="N155" s="159">
        <v>1624</v>
      </c>
      <c r="O155" s="159">
        <v>0</v>
      </c>
      <c r="P155" s="129">
        <v>1014270865</v>
      </c>
      <c r="Q155" s="130" t="s">
        <v>1541</v>
      </c>
      <c r="R155" s="129" t="s">
        <v>295</v>
      </c>
      <c r="S155" s="129"/>
      <c r="T155" s="129"/>
      <c r="U155" s="129"/>
      <c r="V155" s="129"/>
      <c r="W155" s="129"/>
      <c r="X155" s="131"/>
      <c r="Y155" s="132">
        <v>27000000</v>
      </c>
      <c r="Z155" s="133"/>
      <c r="AA155" s="134">
        <v>1</v>
      </c>
      <c r="AB155" s="132">
        <v>2600000</v>
      </c>
      <c r="AC155" s="176">
        <f t="shared" si="6"/>
        <v>29600000</v>
      </c>
      <c r="AD155" s="176">
        <v>26600000</v>
      </c>
      <c r="AE155" s="135">
        <v>44260</v>
      </c>
      <c r="AF155" s="135">
        <v>44260</v>
      </c>
      <c r="AG155" s="135">
        <v>44561</v>
      </c>
      <c r="AH155" s="136">
        <v>270</v>
      </c>
      <c r="AI155" s="136">
        <v>1</v>
      </c>
      <c r="AJ155" s="137">
        <v>27</v>
      </c>
      <c r="AK155" s="138"/>
      <c r="AL155" s="136"/>
      <c r="AM155" s="158"/>
      <c r="AN155" s="164"/>
      <c r="AO155" s="139"/>
      <c r="AP155" s="139"/>
      <c r="AQ155" s="157" t="s">
        <v>1894</v>
      </c>
      <c r="AR155" s="139"/>
      <c r="AS155" s="140">
        <f t="shared" si="7"/>
        <v>0.8986486486486487</v>
      </c>
      <c r="AT155" s="35"/>
      <c r="AU155" s="35"/>
      <c r="AV155" s="35"/>
      <c r="AW155" s="35"/>
      <c r="AX155" s="35"/>
      <c r="AY155" s="35"/>
    </row>
    <row r="156" spans="1:51" s="141" customFormat="1" ht="27.75" customHeight="1">
      <c r="A156" s="120">
        <v>125</v>
      </c>
      <c r="B156" s="120">
        <v>2021</v>
      </c>
      <c r="C156" s="120" t="s">
        <v>440</v>
      </c>
      <c r="D156" s="121" t="s">
        <v>820</v>
      </c>
      <c r="E156" s="122" t="s">
        <v>54</v>
      </c>
      <c r="F156" s="123" t="s">
        <v>27</v>
      </c>
      <c r="G156" s="124" t="s">
        <v>75</v>
      </c>
      <c r="H156" s="125" t="s">
        <v>1207</v>
      </c>
      <c r="I156" s="126" t="s">
        <v>49</v>
      </c>
      <c r="J156" s="142" t="s">
        <v>223</v>
      </c>
      <c r="K156" s="127">
        <v>57</v>
      </c>
      <c r="L156" s="128" t="s">
        <v>1488</v>
      </c>
      <c r="M156" s="128" t="str">
        <f>IF(ISERROR(VLOOKUP(K156,#REF!,3,FALSE))," ",VLOOKUP(K156,#REF!,3,FALSE))</f>
        <v> </v>
      </c>
      <c r="N156" s="159">
        <v>1623</v>
      </c>
      <c r="O156" s="159">
        <v>0</v>
      </c>
      <c r="P156" s="129">
        <v>79800142</v>
      </c>
      <c r="Q156" s="130" t="s">
        <v>1611</v>
      </c>
      <c r="R156" s="129" t="s">
        <v>295</v>
      </c>
      <c r="S156" s="129"/>
      <c r="T156" s="129"/>
      <c r="U156" s="129"/>
      <c r="V156" s="129"/>
      <c r="W156" s="129"/>
      <c r="X156" s="131"/>
      <c r="Y156" s="132">
        <v>27000000</v>
      </c>
      <c r="Z156" s="133"/>
      <c r="AA156" s="134">
        <v>1</v>
      </c>
      <c r="AB156" s="132">
        <v>2700000</v>
      </c>
      <c r="AC156" s="176">
        <f t="shared" si="6"/>
        <v>29700000</v>
      </c>
      <c r="AD156" s="176">
        <v>26700000</v>
      </c>
      <c r="AE156" s="135">
        <v>44258</v>
      </c>
      <c r="AF156" s="135">
        <v>44259</v>
      </c>
      <c r="AG156" s="135">
        <v>44561</v>
      </c>
      <c r="AH156" s="136">
        <v>270</v>
      </c>
      <c r="AI156" s="136">
        <v>1</v>
      </c>
      <c r="AJ156" s="137">
        <v>28</v>
      </c>
      <c r="AK156" s="138"/>
      <c r="AL156" s="136"/>
      <c r="AM156" s="158"/>
      <c r="AN156" s="164"/>
      <c r="AO156" s="139"/>
      <c r="AP156" s="139"/>
      <c r="AQ156" s="157" t="s">
        <v>1894</v>
      </c>
      <c r="AR156" s="139"/>
      <c r="AS156" s="140">
        <f t="shared" si="7"/>
        <v>0.898989898989899</v>
      </c>
      <c r="AT156" s="35"/>
      <c r="AU156" s="35"/>
      <c r="AV156" s="35"/>
      <c r="AW156" s="35"/>
      <c r="AX156" s="35"/>
      <c r="AY156" s="35"/>
    </row>
    <row r="157" spans="1:51" s="141" customFormat="1" ht="27.75" customHeight="1">
      <c r="A157" s="120">
        <v>66</v>
      </c>
      <c r="B157" s="120">
        <v>2021</v>
      </c>
      <c r="C157" s="120" t="s">
        <v>381</v>
      </c>
      <c r="D157" s="121" t="s">
        <v>762</v>
      </c>
      <c r="E157" s="122" t="s">
        <v>54</v>
      </c>
      <c r="F157" s="123" t="s">
        <v>27</v>
      </c>
      <c r="G157" s="124" t="s">
        <v>75</v>
      </c>
      <c r="H157" s="125" t="s">
        <v>1148</v>
      </c>
      <c r="I157" s="126" t="s">
        <v>49</v>
      </c>
      <c r="J157" s="142" t="s">
        <v>223</v>
      </c>
      <c r="K157" s="127">
        <v>57</v>
      </c>
      <c r="L157" s="128" t="s">
        <v>1488</v>
      </c>
      <c r="M157" s="128" t="str">
        <f>IF(ISERROR(VLOOKUP(K157,#REF!,3,FALSE))," ",VLOOKUP(K157,#REF!,3,FALSE))</f>
        <v> </v>
      </c>
      <c r="N157" s="159">
        <v>1623</v>
      </c>
      <c r="O157" s="159">
        <v>0</v>
      </c>
      <c r="P157" s="129">
        <v>80865061</v>
      </c>
      <c r="Q157" s="130" t="s">
        <v>1552</v>
      </c>
      <c r="R157" s="129" t="s">
        <v>295</v>
      </c>
      <c r="S157" s="129"/>
      <c r="T157" s="129"/>
      <c r="U157" s="129"/>
      <c r="V157" s="129"/>
      <c r="W157" s="129"/>
      <c r="X157" s="131"/>
      <c r="Y157" s="132">
        <v>27000000</v>
      </c>
      <c r="Z157" s="133"/>
      <c r="AA157" s="134">
        <v>1</v>
      </c>
      <c r="AB157" s="132">
        <v>2800000</v>
      </c>
      <c r="AC157" s="176">
        <f t="shared" si="6"/>
        <v>29800000</v>
      </c>
      <c r="AD157" s="176">
        <v>26800000</v>
      </c>
      <c r="AE157" s="135">
        <v>44256</v>
      </c>
      <c r="AF157" s="135">
        <v>44258</v>
      </c>
      <c r="AG157" s="135">
        <v>44561</v>
      </c>
      <c r="AH157" s="136">
        <v>270</v>
      </c>
      <c r="AI157" s="136">
        <v>1</v>
      </c>
      <c r="AJ157" s="137">
        <v>29</v>
      </c>
      <c r="AK157" s="138"/>
      <c r="AL157" s="136"/>
      <c r="AM157" s="158"/>
      <c r="AN157" s="164"/>
      <c r="AO157" s="139"/>
      <c r="AP157" s="139"/>
      <c r="AQ157" s="157" t="s">
        <v>1894</v>
      </c>
      <c r="AR157" s="139"/>
      <c r="AS157" s="140">
        <f t="shared" si="7"/>
        <v>0.8993288590604027</v>
      </c>
      <c r="AT157" s="35"/>
      <c r="AU157" s="35"/>
      <c r="AV157" s="35"/>
      <c r="AW157" s="35"/>
      <c r="AX157" s="35"/>
      <c r="AY157" s="35"/>
    </row>
    <row r="158" spans="1:51" s="141" customFormat="1" ht="27.75" customHeight="1">
      <c r="A158" s="120">
        <v>114</v>
      </c>
      <c r="B158" s="120">
        <v>2021</v>
      </c>
      <c r="C158" s="120" t="s">
        <v>429</v>
      </c>
      <c r="D158" s="121" t="s">
        <v>809</v>
      </c>
      <c r="E158" s="122" t="s">
        <v>54</v>
      </c>
      <c r="F158" s="123" t="s">
        <v>27</v>
      </c>
      <c r="G158" s="124" t="s">
        <v>75</v>
      </c>
      <c r="H158" s="125" t="s">
        <v>1196</v>
      </c>
      <c r="I158" s="126" t="s">
        <v>49</v>
      </c>
      <c r="J158" s="142" t="s">
        <v>223</v>
      </c>
      <c r="K158" s="127">
        <v>57</v>
      </c>
      <c r="L158" s="128" t="s">
        <v>1488</v>
      </c>
      <c r="M158" s="128" t="str">
        <f>IF(ISERROR(VLOOKUP(K158,#REF!,3,FALSE))," ",VLOOKUP(K158,#REF!,3,FALSE))</f>
        <v> </v>
      </c>
      <c r="N158" s="159">
        <v>1623</v>
      </c>
      <c r="O158" s="159">
        <v>0</v>
      </c>
      <c r="P158" s="129">
        <v>1024600564</v>
      </c>
      <c r="Q158" s="130" t="s">
        <v>1600</v>
      </c>
      <c r="R158" s="129" t="s">
        <v>295</v>
      </c>
      <c r="S158" s="129"/>
      <c r="T158" s="129"/>
      <c r="U158" s="129"/>
      <c r="V158" s="129"/>
      <c r="W158" s="129"/>
      <c r="X158" s="131"/>
      <c r="Y158" s="132">
        <v>27000000</v>
      </c>
      <c r="Z158" s="133"/>
      <c r="AA158" s="134">
        <v>1</v>
      </c>
      <c r="AB158" s="132">
        <v>2800000</v>
      </c>
      <c r="AC158" s="176">
        <f t="shared" si="6"/>
        <v>29800000</v>
      </c>
      <c r="AD158" s="176">
        <v>26800000</v>
      </c>
      <c r="AE158" s="135">
        <v>44256</v>
      </c>
      <c r="AF158" s="135">
        <v>44258</v>
      </c>
      <c r="AG158" s="135">
        <v>44561</v>
      </c>
      <c r="AH158" s="136">
        <v>270</v>
      </c>
      <c r="AI158" s="136">
        <v>1</v>
      </c>
      <c r="AJ158" s="137">
        <v>29</v>
      </c>
      <c r="AK158" s="138"/>
      <c r="AL158" s="136"/>
      <c r="AM158" s="158"/>
      <c r="AN158" s="164"/>
      <c r="AO158" s="139"/>
      <c r="AP158" s="139"/>
      <c r="AQ158" s="157" t="s">
        <v>1894</v>
      </c>
      <c r="AR158" s="139"/>
      <c r="AS158" s="140">
        <f t="shared" si="7"/>
        <v>0.8993288590604027</v>
      </c>
      <c r="AT158" s="35"/>
      <c r="AU158" s="35"/>
      <c r="AV158" s="35"/>
      <c r="AW158" s="35"/>
      <c r="AX158" s="35"/>
      <c r="AY158" s="35"/>
    </row>
    <row r="159" spans="1:51" s="141" customFormat="1" ht="27.75" customHeight="1">
      <c r="A159" s="120">
        <v>239</v>
      </c>
      <c r="B159" s="120">
        <v>2021</v>
      </c>
      <c r="C159" s="120" t="s">
        <v>550</v>
      </c>
      <c r="D159" s="121" t="s">
        <v>930</v>
      </c>
      <c r="E159" s="122" t="s">
        <v>54</v>
      </c>
      <c r="F159" s="123" t="s">
        <v>27</v>
      </c>
      <c r="G159" s="124" t="s">
        <v>75</v>
      </c>
      <c r="H159" s="125" t="s">
        <v>1317</v>
      </c>
      <c r="I159" s="126" t="s">
        <v>49</v>
      </c>
      <c r="J159" s="142" t="s">
        <v>223</v>
      </c>
      <c r="K159" s="127">
        <v>57</v>
      </c>
      <c r="L159" s="128" t="s">
        <v>1488</v>
      </c>
      <c r="M159" s="128" t="str">
        <f>IF(ISERROR(VLOOKUP(K159,#REF!,3,FALSE))," ",VLOOKUP(K159,#REF!,3,FALSE))</f>
        <v> </v>
      </c>
      <c r="N159" s="159">
        <v>1623</v>
      </c>
      <c r="O159" s="159">
        <v>0</v>
      </c>
      <c r="P159" s="129">
        <v>80008614</v>
      </c>
      <c r="Q159" s="130" t="s">
        <v>1721</v>
      </c>
      <c r="R159" s="129" t="s">
        <v>295</v>
      </c>
      <c r="S159" s="129"/>
      <c r="T159" s="129"/>
      <c r="U159" s="129"/>
      <c r="V159" s="129"/>
      <c r="W159" s="129"/>
      <c r="X159" s="131"/>
      <c r="Y159" s="132">
        <v>27000000</v>
      </c>
      <c r="Z159" s="133"/>
      <c r="AA159" s="134">
        <v>1</v>
      </c>
      <c r="AB159" s="132">
        <v>3300000</v>
      </c>
      <c r="AC159" s="176">
        <f t="shared" si="6"/>
        <v>30300000</v>
      </c>
      <c r="AD159" s="176">
        <v>25300000</v>
      </c>
      <c r="AE159" s="135">
        <v>44271</v>
      </c>
      <c r="AF159" s="135">
        <v>44273</v>
      </c>
      <c r="AG159" s="135">
        <v>44581</v>
      </c>
      <c r="AH159" s="136">
        <v>270</v>
      </c>
      <c r="AI159" s="136">
        <v>1</v>
      </c>
      <c r="AJ159" s="137">
        <v>33</v>
      </c>
      <c r="AK159" s="138"/>
      <c r="AL159" s="136"/>
      <c r="AM159" s="158"/>
      <c r="AN159" s="164"/>
      <c r="AO159" s="139"/>
      <c r="AP159" s="139"/>
      <c r="AQ159" s="157" t="s">
        <v>1894</v>
      </c>
      <c r="AR159" s="139"/>
      <c r="AS159" s="140">
        <f t="shared" si="7"/>
        <v>0.834983498349835</v>
      </c>
      <c r="AT159" s="35"/>
      <c r="AU159" s="35"/>
      <c r="AV159" s="35"/>
      <c r="AW159" s="35"/>
      <c r="AX159" s="35"/>
      <c r="AY159" s="35"/>
    </row>
    <row r="160" spans="1:51" s="141" customFormat="1" ht="27.75" customHeight="1">
      <c r="A160" s="120">
        <v>68</v>
      </c>
      <c r="B160" s="120">
        <v>2021</v>
      </c>
      <c r="C160" s="120" t="s">
        <v>383</v>
      </c>
      <c r="D160" s="121" t="s">
        <v>764</v>
      </c>
      <c r="E160" s="122" t="s">
        <v>54</v>
      </c>
      <c r="F160" s="123" t="s">
        <v>27</v>
      </c>
      <c r="G160" s="124" t="s">
        <v>75</v>
      </c>
      <c r="H160" s="125" t="s">
        <v>1150</v>
      </c>
      <c r="I160" s="126" t="s">
        <v>49</v>
      </c>
      <c r="J160" s="142" t="s">
        <v>223</v>
      </c>
      <c r="K160" s="127">
        <v>57</v>
      </c>
      <c r="L160" s="128" t="s">
        <v>1488</v>
      </c>
      <c r="M160" s="128" t="str">
        <f>IF(ISERROR(VLOOKUP(K160,#REF!,3,FALSE))," ",VLOOKUP(K160,#REF!,3,FALSE))</f>
        <v> </v>
      </c>
      <c r="N160" s="159">
        <v>1623</v>
      </c>
      <c r="O160" s="159">
        <v>0</v>
      </c>
      <c r="P160" s="129">
        <v>1015413788</v>
      </c>
      <c r="Q160" s="130" t="s">
        <v>1554</v>
      </c>
      <c r="R160" s="129" t="s">
        <v>295</v>
      </c>
      <c r="S160" s="129"/>
      <c r="T160" s="129"/>
      <c r="U160" s="129"/>
      <c r="V160" s="129"/>
      <c r="W160" s="129"/>
      <c r="X160" s="131"/>
      <c r="Y160" s="132">
        <v>27000000</v>
      </c>
      <c r="Z160" s="133"/>
      <c r="AA160" s="134">
        <v>1</v>
      </c>
      <c r="AB160" s="132">
        <v>3600000</v>
      </c>
      <c r="AC160" s="176">
        <f t="shared" si="6"/>
        <v>30600000</v>
      </c>
      <c r="AD160" s="176">
        <v>27600000</v>
      </c>
      <c r="AE160" s="135">
        <v>44251</v>
      </c>
      <c r="AF160" s="135">
        <v>44252</v>
      </c>
      <c r="AG160" s="135">
        <v>44561</v>
      </c>
      <c r="AH160" s="136">
        <v>270</v>
      </c>
      <c r="AI160" s="136">
        <v>1</v>
      </c>
      <c r="AJ160" s="137">
        <v>37</v>
      </c>
      <c r="AK160" s="138"/>
      <c r="AL160" s="136"/>
      <c r="AM160" s="158"/>
      <c r="AN160" s="164"/>
      <c r="AO160" s="139"/>
      <c r="AP160" s="139"/>
      <c r="AQ160" s="157" t="s">
        <v>1894</v>
      </c>
      <c r="AR160" s="139"/>
      <c r="AS160" s="140">
        <f t="shared" si="7"/>
        <v>0.9019607843137255</v>
      </c>
      <c r="AT160" s="35"/>
      <c r="AU160" s="35"/>
      <c r="AV160" s="35"/>
      <c r="AW160" s="35"/>
      <c r="AX160" s="35"/>
      <c r="AY160" s="35"/>
    </row>
    <row r="161" spans="1:51" s="141" customFormat="1" ht="27.75" customHeight="1">
      <c r="A161" s="120">
        <v>39</v>
      </c>
      <c r="B161" s="120">
        <v>2021</v>
      </c>
      <c r="C161" s="120" t="s">
        <v>355</v>
      </c>
      <c r="D161" s="121" t="s">
        <v>736</v>
      </c>
      <c r="E161" s="122" t="s">
        <v>54</v>
      </c>
      <c r="F161" s="123" t="s">
        <v>27</v>
      </c>
      <c r="G161" s="124" t="s">
        <v>75</v>
      </c>
      <c r="H161" s="125" t="s">
        <v>1122</v>
      </c>
      <c r="I161" s="126" t="s">
        <v>49</v>
      </c>
      <c r="J161" s="142" t="s">
        <v>223</v>
      </c>
      <c r="K161" s="127">
        <v>57</v>
      </c>
      <c r="L161" s="128" t="s">
        <v>1488</v>
      </c>
      <c r="M161" s="128" t="str">
        <f>IF(ISERROR(VLOOKUP(K161,#REF!,3,FALSE))," ",VLOOKUP(K161,#REF!,3,FALSE))</f>
        <v> </v>
      </c>
      <c r="N161" s="159">
        <v>1623</v>
      </c>
      <c r="O161" s="159">
        <v>0</v>
      </c>
      <c r="P161" s="129">
        <v>39812835</v>
      </c>
      <c r="Q161" s="130" t="s">
        <v>1526</v>
      </c>
      <c r="R161" s="129" t="s">
        <v>295</v>
      </c>
      <c r="S161" s="129"/>
      <c r="T161" s="129"/>
      <c r="U161" s="129"/>
      <c r="V161" s="129"/>
      <c r="W161" s="129"/>
      <c r="X161" s="131"/>
      <c r="Y161" s="132">
        <v>27000000</v>
      </c>
      <c r="Z161" s="133"/>
      <c r="AA161" s="134">
        <v>1</v>
      </c>
      <c r="AB161" s="132">
        <v>3700000</v>
      </c>
      <c r="AC161" s="176">
        <f t="shared" si="6"/>
        <v>30700000</v>
      </c>
      <c r="AD161" s="176">
        <v>27700000</v>
      </c>
      <c r="AE161" s="135">
        <v>44250</v>
      </c>
      <c r="AF161" s="135">
        <v>44251</v>
      </c>
      <c r="AG161" s="135">
        <v>44561</v>
      </c>
      <c r="AH161" s="136">
        <v>270</v>
      </c>
      <c r="AI161" s="136">
        <v>1</v>
      </c>
      <c r="AJ161" s="137">
        <v>38</v>
      </c>
      <c r="AK161" s="138"/>
      <c r="AL161" s="136"/>
      <c r="AM161" s="158"/>
      <c r="AN161" s="164"/>
      <c r="AO161" s="139"/>
      <c r="AP161" s="139"/>
      <c r="AQ161" s="157" t="s">
        <v>1894</v>
      </c>
      <c r="AR161" s="139"/>
      <c r="AS161" s="140">
        <f t="shared" si="7"/>
        <v>0.9022801302931596</v>
      </c>
      <c r="AT161" s="35"/>
      <c r="AU161" s="35"/>
      <c r="AV161" s="35"/>
      <c r="AW161" s="35"/>
      <c r="AX161" s="35"/>
      <c r="AY161" s="35"/>
    </row>
    <row r="162" spans="1:51" s="141" customFormat="1" ht="27.75" customHeight="1">
      <c r="A162" s="120">
        <v>59</v>
      </c>
      <c r="B162" s="120">
        <v>2021</v>
      </c>
      <c r="C162" s="120" t="s">
        <v>375</v>
      </c>
      <c r="D162" s="121" t="s">
        <v>756</v>
      </c>
      <c r="E162" s="122" t="s">
        <v>54</v>
      </c>
      <c r="F162" s="123" t="s">
        <v>27</v>
      </c>
      <c r="G162" s="124" t="s">
        <v>75</v>
      </c>
      <c r="H162" s="125" t="s">
        <v>1142</v>
      </c>
      <c r="I162" s="126" t="s">
        <v>49</v>
      </c>
      <c r="J162" s="142" t="s">
        <v>223</v>
      </c>
      <c r="K162" s="127">
        <v>57</v>
      </c>
      <c r="L162" s="128" t="s">
        <v>1488</v>
      </c>
      <c r="M162" s="128" t="str">
        <f>IF(ISERROR(VLOOKUP(K162,#REF!,3,FALSE))," ",VLOOKUP(K162,#REF!,3,FALSE))</f>
        <v> </v>
      </c>
      <c r="N162" s="159">
        <v>1624</v>
      </c>
      <c r="O162" s="159">
        <v>0</v>
      </c>
      <c r="P162" s="129">
        <v>52331883</v>
      </c>
      <c r="Q162" s="130" t="s">
        <v>1546</v>
      </c>
      <c r="R162" s="129" t="s">
        <v>295</v>
      </c>
      <c r="S162" s="129"/>
      <c r="T162" s="129"/>
      <c r="U162" s="129"/>
      <c r="V162" s="129"/>
      <c r="W162" s="129"/>
      <c r="X162" s="131"/>
      <c r="Y162" s="132">
        <v>27000000</v>
      </c>
      <c r="Z162" s="133"/>
      <c r="AA162" s="134">
        <v>1</v>
      </c>
      <c r="AB162" s="132">
        <v>3700000</v>
      </c>
      <c r="AC162" s="176">
        <f t="shared" si="6"/>
        <v>30700000</v>
      </c>
      <c r="AD162" s="176">
        <v>27700000</v>
      </c>
      <c r="AE162" s="135">
        <v>44250</v>
      </c>
      <c r="AF162" s="135">
        <v>44251</v>
      </c>
      <c r="AG162" s="135">
        <v>44561</v>
      </c>
      <c r="AH162" s="136">
        <v>270</v>
      </c>
      <c r="AI162" s="136">
        <v>1</v>
      </c>
      <c r="AJ162" s="137">
        <v>38</v>
      </c>
      <c r="AK162" s="138"/>
      <c r="AL162" s="136"/>
      <c r="AM162" s="158"/>
      <c r="AN162" s="164"/>
      <c r="AO162" s="139"/>
      <c r="AP162" s="139"/>
      <c r="AQ162" s="157" t="s">
        <v>1894</v>
      </c>
      <c r="AR162" s="139"/>
      <c r="AS162" s="140">
        <f t="shared" si="7"/>
        <v>0.9022801302931596</v>
      </c>
      <c r="AT162" s="35"/>
      <c r="AU162" s="35"/>
      <c r="AV162" s="35"/>
      <c r="AW162" s="35"/>
      <c r="AX162" s="35"/>
      <c r="AY162" s="35"/>
    </row>
    <row r="163" spans="1:51" s="141" customFormat="1" ht="27.75" customHeight="1">
      <c r="A163" s="120">
        <v>55</v>
      </c>
      <c r="B163" s="120">
        <v>2021</v>
      </c>
      <c r="C163" s="120" t="s">
        <v>371</v>
      </c>
      <c r="D163" s="121" t="s">
        <v>752</v>
      </c>
      <c r="E163" s="122" t="s">
        <v>54</v>
      </c>
      <c r="F163" s="123" t="s">
        <v>27</v>
      </c>
      <c r="G163" s="124" t="s">
        <v>75</v>
      </c>
      <c r="H163" s="125" t="s">
        <v>1138</v>
      </c>
      <c r="I163" s="126" t="s">
        <v>49</v>
      </c>
      <c r="J163" s="142" t="s">
        <v>223</v>
      </c>
      <c r="K163" s="127">
        <v>1</v>
      </c>
      <c r="L163" s="128" t="s">
        <v>1480</v>
      </c>
      <c r="M163" s="128" t="str">
        <f>IF(ISERROR(VLOOKUP(K163,#REF!,3,FALSE))," ",VLOOKUP(K163,#REF!,3,FALSE))</f>
        <v> </v>
      </c>
      <c r="N163" s="159">
        <v>1584</v>
      </c>
      <c r="O163" s="159">
        <v>0</v>
      </c>
      <c r="P163" s="129">
        <v>1019066652</v>
      </c>
      <c r="Q163" s="130" t="s">
        <v>1542</v>
      </c>
      <c r="R163" s="129" t="s">
        <v>295</v>
      </c>
      <c r="S163" s="129"/>
      <c r="T163" s="129"/>
      <c r="U163" s="129"/>
      <c r="V163" s="129"/>
      <c r="W163" s="129"/>
      <c r="X163" s="131"/>
      <c r="Y163" s="132">
        <v>27000000</v>
      </c>
      <c r="Z163" s="133"/>
      <c r="AA163" s="134">
        <v>1</v>
      </c>
      <c r="AB163" s="132">
        <v>3800000</v>
      </c>
      <c r="AC163" s="176">
        <f t="shared" si="6"/>
        <v>30800000</v>
      </c>
      <c r="AD163" s="176">
        <v>27800000</v>
      </c>
      <c r="AE163" s="135">
        <v>44249</v>
      </c>
      <c r="AF163" s="135">
        <v>44250</v>
      </c>
      <c r="AG163" s="135">
        <v>44561</v>
      </c>
      <c r="AH163" s="136">
        <v>270</v>
      </c>
      <c r="AI163" s="136">
        <v>1</v>
      </c>
      <c r="AJ163" s="137">
        <v>39</v>
      </c>
      <c r="AK163" s="138"/>
      <c r="AL163" s="136"/>
      <c r="AM163" s="158"/>
      <c r="AN163" s="164"/>
      <c r="AO163" s="139"/>
      <c r="AP163" s="139"/>
      <c r="AQ163" s="157" t="s">
        <v>1894</v>
      </c>
      <c r="AR163" s="139"/>
      <c r="AS163" s="140">
        <f t="shared" si="7"/>
        <v>0.9025974025974026</v>
      </c>
      <c r="AT163" s="35"/>
      <c r="AU163" s="35"/>
      <c r="AV163" s="35"/>
      <c r="AW163" s="35"/>
      <c r="AX163" s="35"/>
      <c r="AY163" s="35"/>
    </row>
    <row r="164" spans="1:51" s="141" customFormat="1" ht="27.75" customHeight="1">
      <c r="A164" s="120">
        <v>178</v>
      </c>
      <c r="B164" s="120">
        <v>2021</v>
      </c>
      <c r="C164" s="120" t="s">
        <v>491</v>
      </c>
      <c r="D164" s="121" t="s">
        <v>871</v>
      </c>
      <c r="E164" s="122" t="s">
        <v>54</v>
      </c>
      <c r="F164" s="123" t="s">
        <v>27</v>
      </c>
      <c r="G164" s="124" t="s">
        <v>75</v>
      </c>
      <c r="H164" s="125" t="s">
        <v>1258</v>
      </c>
      <c r="I164" s="126" t="s">
        <v>49</v>
      </c>
      <c r="J164" s="142" t="s">
        <v>223</v>
      </c>
      <c r="K164" s="127">
        <v>57</v>
      </c>
      <c r="L164" s="128" t="s">
        <v>1488</v>
      </c>
      <c r="M164" s="128" t="str">
        <f>IF(ISERROR(VLOOKUP(K164,#REF!,3,FALSE))," ",VLOOKUP(K164,#REF!,3,FALSE))</f>
        <v> </v>
      </c>
      <c r="N164" s="159">
        <v>1623</v>
      </c>
      <c r="O164" s="159">
        <v>0</v>
      </c>
      <c r="P164" s="129">
        <v>1019047073</v>
      </c>
      <c r="Q164" s="130" t="s">
        <v>1662</v>
      </c>
      <c r="R164" s="129" t="s">
        <v>295</v>
      </c>
      <c r="S164" s="129"/>
      <c r="T164" s="129"/>
      <c r="U164" s="129"/>
      <c r="V164" s="129"/>
      <c r="W164" s="129"/>
      <c r="X164" s="131"/>
      <c r="Y164" s="132">
        <v>27000000</v>
      </c>
      <c r="Z164" s="133"/>
      <c r="AA164" s="134">
        <v>1</v>
      </c>
      <c r="AB164" s="132">
        <v>3900000</v>
      </c>
      <c r="AC164" s="176">
        <f t="shared" si="6"/>
        <v>30900000</v>
      </c>
      <c r="AD164" s="176">
        <v>26700000</v>
      </c>
      <c r="AE164" s="135">
        <v>44258</v>
      </c>
      <c r="AF164" s="135">
        <v>44259</v>
      </c>
      <c r="AG164" s="135">
        <v>44573</v>
      </c>
      <c r="AH164" s="136">
        <v>270</v>
      </c>
      <c r="AI164" s="136">
        <v>1</v>
      </c>
      <c r="AJ164" s="137">
        <v>39</v>
      </c>
      <c r="AK164" s="138"/>
      <c r="AL164" s="136"/>
      <c r="AM164" s="158"/>
      <c r="AN164" s="164"/>
      <c r="AO164" s="139"/>
      <c r="AP164" s="139"/>
      <c r="AQ164" s="157" t="s">
        <v>1894</v>
      </c>
      <c r="AR164" s="139"/>
      <c r="AS164" s="140">
        <f t="shared" si="7"/>
        <v>0.8640776699029126</v>
      </c>
      <c r="AT164" s="35"/>
      <c r="AU164" s="35"/>
      <c r="AV164" s="35"/>
      <c r="AW164" s="35"/>
      <c r="AX164" s="35"/>
      <c r="AY164" s="35"/>
    </row>
    <row r="165" spans="1:51" s="141" customFormat="1" ht="27.75" customHeight="1">
      <c r="A165" s="120">
        <v>179</v>
      </c>
      <c r="B165" s="120">
        <v>2021</v>
      </c>
      <c r="C165" s="120" t="s">
        <v>492</v>
      </c>
      <c r="D165" s="121" t="s">
        <v>872</v>
      </c>
      <c r="E165" s="122" t="s">
        <v>54</v>
      </c>
      <c r="F165" s="123" t="s">
        <v>27</v>
      </c>
      <c r="G165" s="124" t="s">
        <v>75</v>
      </c>
      <c r="H165" s="125" t="s">
        <v>1259</v>
      </c>
      <c r="I165" s="126" t="s">
        <v>49</v>
      </c>
      <c r="J165" s="142" t="s">
        <v>223</v>
      </c>
      <c r="K165" s="127">
        <v>57</v>
      </c>
      <c r="L165" s="128" t="s">
        <v>1488</v>
      </c>
      <c r="M165" s="128" t="str">
        <f>IF(ISERROR(VLOOKUP(K165,#REF!,3,FALSE))," ",VLOOKUP(K165,#REF!,3,FALSE))</f>
        <v> </v>
      </c>
      <c r="N165" s="159">
        <v>1623</v>
      </c>
      <c r="O165" s="159">
        <v>0</v>
      </c>
      <c r="P165" s="129">
        <v>80875088</v>
      </c>
      <c r="Q165" s="130" t="s">
        <v>1663</v>
      </c>
      <c r="R165" s="129" t="s">
        <v>295</v>
      </c>
      <c r="S165" s="129"/>
      <c r="T165" s="129"/>
      <c r="U165" s="129"/>
      <c r="V165" s="129"/>
      <c r="W165" s="129"/>
      <c r="X165" s="131"/>
      <c r="Y165" s="132">
        <v>27000000</v>
      </c>
      <c r="Z165" s="133"/>
      <c r="AA165" s="134">
        <v>1</v>
      </c>
      <c r="AB165" s="132">
        <v>3900000</v>
      </c>
      <c r="AC165" s="176">
        <f t="shared" si="6"/>
        <v>30900000</v>
      </c>
      <c r="AD165" s="176">
        <v>26700000</v>
      </c>
      <c r="AE165" s="135">
        <v>44258</v>
      </c>
      <c r="AF165" s="135">
        <v>44259</v>
      </c>
      <c r="AG165" s="135">
        <v>44573</v>
      </c>
      <c r="AH165" s="136">
        <v>270</v>
      </c>
      <c r="AI165" s="136">
        <v>1</v>
      </c>
      <c r="AJ165" s="137">
        <v>39</v>
      </c>
      <c r="AK165" s="138"/>
      <c r="AL165" s="136"/>
      <c r="AM165" s="158"/>
      <c r="AN165" s="164"/>
      <c r="AO165" s="139"/>
      <c r="AP165" s="139"/>
      <c r="AQ165" s="157" t="s">
        <v>1894</v>
      </c>
      <c r="AR165" s="139"/>
      <c r="AS165" s="140">
        <f t="shared" si="7"/>
        <v>0.8640776699029126</v>
      </c>
      <c r="AT165" s="35"/>
      <c r="AU165" s="35"/>
      <c r="AV165" s="35"/>
      <c r="AW165" s="35"/>
      <c r="AX165" s="35"/>
      <c r="AY165" s="35"/>
    </row>
    <row r="166" spans="1:51" s="141" customFormat="1" ht="27.75" customHeight="1">
      <c r="A166" s="120">
        <v>174</v>
      </c>
      <c r="B166" s="120">
        <v>2021</v>
      </c>
      <c r="C166" s="120" t="s">
        <v>487</v>
      </c>
      <c r="D166" s="121" t="s">
        <v>867</v>
      </c>
      <c r="E166" s="122" t="s">
        <v>54</v>
      </c>
      <c r="F166" s="123" t="s">
        <v>27</v>
      </c>
      <c r="G166" s="124" t="s">
        <v>75</v>
      </c>
      <c r="H166" s="125" t="s">
        <v>1254</v>
      </c>
      <c r="I166" s="126" t="s">
        <v>49</v>
      </c>
      <c r="J166" s="142" t="s">
        <v>223</v>
      </c>
      <c r="K166" s="127">
        <v>57</v>
      </c>
      <c r="L166" s="128" t="s">
        <v>1488</v>
      </c>
      <c r="M166" s="128" t="str">
        <f>IF(ISERROR(VLOOKUP(K166,#REF!,3,FALSE))," ",VLOOKUP(K166,#REF!,3,FALSE))</f>
        <v> </v>
      </c>
      <c r="N166" s="159">
        <v>1623</v>
      </c>
      <c r="O166" s="159">
        <v>0</v>
      </c>
      <c r="P166" s="129">
        <v>1022364982</v>
      </c>
      <c r="Q166" s="130" t="s">
        <v>1658</v>
      </c>
      <c r="R166" s="129" t="s">
        <v>295</v>
      </c>
      <c r="S166" s="129"/>
      <c r="T166" s="129"/>
      <c r="U166" s="129"/>
      <c r="V166" s="129"/>
      <c r="W166" s="129"/>
      <c r="X166" s="131"/>
      <c r="Y166" s="132">
        <v>27000000</v>
      </c>
      <c r="Z166" s="133"/>
      <c r="AA166" s="134">
        <v>2</v>
      </c>
      <c r="AB166" s="132">
        <v>4100000</v>
      </c>
      <c r="AC166" s="176">
        <f t="shared" si="6"/>
        <v>31100000</v>
      </c>
      <c r="AD166" s="176">
        <v>27000000</v>
      </c>
      <c r="AE166" s="135">
        <v>44256</v>
      </c>
      <c r="AF166" s="135">
        <v>44256</v>
      </c>
      <c r="AG166" s="135">
        <v>44573</v>
      </c>
      <c r="AH166" s="136">
        <v>272</v>
      </c>
      <c r="AI166" s="136">
        <v>2</v>
      </c>
      <c r="AJ166" s="137">
        <v>31</v>
      </c>
      <c r="AK166" s="138">
        <v>1077972988</v>
      </c>
      <c r="AL166" s="136" t="s">
        <v>1658</v>
      </c>
      <c r="AM166" s="158">
        <v>44440</v>
      </c>
      <c r="AN166" s="164">
        <v>9000000</v>
      </c>
      <c r="AO166" s="139"/>
      <c r="AP166" s="139"/>
      <c r="AQ166" s="157" t="s">
        <v>1894</v>
      </c>
      <c r="AR166" s="139"/>
      <c r="AS166" s="140">
        <f t="shared" si="7"/>
        <v>0.8681672025723473</v>
      </c>
      <c r="AT166" s="35"/>
      <c r="AU166" s="35"/>
      <c r="AV166" s="35"/>
      <c r="AW166" s="35"/>
      <c r="AX166" s="35"/>
      <c r="AY166" s="35"/>
    </row>
    <row r="167" spans="1:51" s="141" customFormat="1" ht="27.75" customHeight="1">
      <c r="A167" s="120">
        <v>238</v>
      </c>
      <c r="B167" s="120">
        <v>2021</v>
      </c>
      <c r="C167" s="120" t="s">
        <v>549</v>
      </c>
      <c r="D167" s="121" t="s">
        <v>929</v>
      </c>
      <c r="E167" s="122" t="s">
        <v>54</v>
      </c>
      <c r="F167" s="123" t="s">
        <v>27</v>
      </c>
      <c r="G167" s="124" t="s">
        <v>75</v>
      </c>
      <c r="H167" s="125" t="s">
        <v>1316</v>
      </c>
      <c r="I167" s="126" t="s">
        <v>49</v>
      </c>
      <c r="J167" s="142" t="s">
        <v>223</v>
      </c>
      <c r="K167" s="127">
        <v>57</v>
      </c>
      <c r="L167" s="128" t="s">
        <v>1488</v>
      </c>
      <c r="M167" s="128" t="str">
        <f>IF(ISERROR(VLOOKUP(K167,#REF!,3,FALSE))," ",VLOOKUP(K167,#REF!,3,FALSE))</f>
        <v> </v>
      </c>
      <c r="N167" s="159">
        <v>1623</v>
      </c>
      <c r="O167" s="159">
        <v>0</v>
      </c>
      <c r="P167" s="129">
        <v>33101125</v>
      </c>
      <c r="Q167" s="130" t="s">
        <v>1720</v>
      </c>
      <c r="R167" s="129" t="s">
        <v>295</v>
      </c>
      <c r="S167" s="129"/>
      <c r="T167" s="129"/>
      <c r="U167" s="129"/>
      <c r="V167" s="129"/>
      <c r="W167" s="129"/>
      <c r="X167" s="131"/>
      <c r="Y167" s="132">
        <v>27000000</v>
      </c>
      <c r="Z167" s="133"/>
      <c r="AA167" s="134">
        <v>1</v>
      </c>
      <c r="AB167" s="132">
        <v>4100000</v>
      </c>
      <c r="AC167" s="176">
        <f t="shared" si="6"/>
        <v>31100000</v>
      </c>
      <c r="AD167" s="176">
        <v>26100000</v>
      </c>
      <c r="AE167" s="135">
        <v>44264</v>
      </c>
      <c r="AF167" s="135">
        <v>44265</v>
      </c>
      <c r="AG167" s="135">
        <v>44582</v>
      </c>
      <c r="AH167" s="136">
        <v>270</v>
      </c>
      <c r="AI167" s="136">
        <v>1</v>
      </c>
      <c r="AJ167" s="137">
        <v>22</v>
      </c>
      <c r="AK167" s="138"/>
      <c r="AL167" s="136"/>
      <c r="AM167" s="158"/>
      <c r="AN167" s="164"/>
      <c r="AO167" s="139"/>
      <c r="AP167" s="139"/>
      <c r="AQ167" s="157" t="s">
        <v>1894</v>
      </c>
      <c r="AR167" s="139"/>
      <c r="AS167" s="140">
        <f t="shared" si="7"/>
        <v>0.8392282958199357</v>
      </c>
      <c r="AT167" s="35"/>
      <c r="AU167" s="35"/>
      <c r="AV167" s="35"/>
      <c r="AW167" s="35"/>
      <c r="AX167" s="35"/>
      <c r="AY167" s="35"/>
    </row>
    <row r="168" spans="1:51" s="141" customFormat="1" ht="27.75" customHeight="1">
      <c r="A168" s="120">
        <v>38</v>
      </c>
      <c r="B168" s="120">
        <v>2021</v>
      </c>
      <c r="C168" s="120" t="s">
        <v>354</v>
      </c>
      <c r="D168" s="121" t="s">
        <v>735</v>
      </c>
      <c r="E168" s="122" t="s">
        <v>54</v>
      </c>
      <c r="F168" s="123" t="s">
        <v>27</v>
      </c>
      <c r="G168" s="124" t="s">
        <v>75</v>
      </c>
      <c r="H168" s="125" t="s">
        <v>1121</v>
      </c>
      <c r="I168" s="126" t="s">
        <v>49</v>
      </c>
      <c r="J168" s="142" t="s">
        <v>223</v>
      </c>
      <c r="K168" s="127">
        <v>1</v>
      </c>
      <c r="L168" s="128" t="s">
        <v>1480</v>
      </c>
      <c r="M168" s="128" t="str">
        <f>IF(ISERROR(VLOOKUP(K168,#REF!,3,FALSE))," ",VLOOKUP(K168,#REF!,3,FALSE))</f>
        <v> </v>
      </c>
      <c r="N168" s="159">
        <v>1584</v>
      </c>
      <c r="O168" s="159">
        <v>0</v>
      </c>
      <c r="P168" s="129">
        <v>1077972907</v>
      </c>
      <c r="Q168" s="130" t="s">
        <v>1525</v>
      </c>
      <c r="R168" s="129" t="s">
        <v>295</v>
      </c>
      <c r="S168" s="129"/>
      <c r="T168" s="129"/>
      <c r="U168" s="129"/>
      <c r="V168" s="129"/>
      <c r="W168" s="129"/>
      <c r="X168" s="131"/>
      <c r="Y168" s="132">
        <v>27000000</v>
      </c>
      <c r="Z168" s="133"/>
      <c r="AA168" s="134">
        <v>1</v>
      </c>
      <c r="AB168" s="132">
        <v>4300000</v>
      </c>
      <c r="AC168" s="176">
        <f t="shared" si="6"/>
        <v>31300000</v>
      </c>
      <c r="AD168" s="176">
        <v>28300000</v>
      </c>
      <c r="AE168" s="135">
        <v>44244</v>
      </c>
      <c r="AF168" s="135">
        <v>44245</v>
      </c>
      <c r="AG168" s="135">
        <v>44561</v>
      </c>
      <c r="AH168" s="136">
        <v>270</v>
      </c>
      <c r="AI168" s="136">
        <v>1</v>
      </c>
      <c r="AJ168" s="137">
        <v>44</v>
      </c>
      <c r="AK168" s="138"/>
      <c r="AL168" s="136"/>
      <c r="AM168" s="158"/>
      <c r="AN168" s="164"/>
      <c r="AO168" s="139"/>
      <c r="AP168" s="139"/>
      <c r="AQ168" s="157" t="s">
        <v>1894</v>
      </c>
      <c r="AR168" s="139"/>
      <c r="AS168" s="140">
        <f t="shared" si="7"/>
        <v>0.9041533546325878</v>
      </c>
      <c r="AT168" s="35"/>
      <c r="AU168" s="35"/>
      <c r="AV168" s="35"/>
      <c r="AW168" s="35"/>
      <c r="AX168" s="35"/>
      <c r="AY168" s="35"/>
    </row>
    <row r="169" spans="1:51" s="141" customFormat="1" ht="27.75" customHeight="1">
      <c r="A169" s="120">
        <v>172</v>
      </c>
      <c r="B169" s="120">
        <v>2021</v>
      </c>
      <c r="C169" s="120" t="s">
        <v>485</v>
      </c>
      <c r="D169" s="121" t="s">
        <v>865</v>
      </c>
      <c r="E169" s="122" t="s">
        <v>54</v>
      </c>
      <c r="F169" s="123" t="s">
        <v>27</v>
      </c>
      <c r="G169" s="124" t="s">
        <v>75</v>
      </c>
      <c r="H169" s="125" t="s">
        <v>1252</v>
      </c>
      <c r="I169" s="126" t="s">
        <v>49</v>
      </c>
      <c r="J169" s="142" t="s">
        <v>223</v>
      </c>
      <c r="K169" s="127">
        <v>57</v>
      </c>
      <c r="L169" s="128" t="s">
        <v>1488</v>
      </c>
      <c r="M169" s="128" t="str">
        <f>IF(ISERROR(VLOOKUP(K169,#REF!,3,FALSE))," ",VLOOKUP(K169,#REF!,3,FALSE))</f>
        <v> </v>
      </c>
      <c r="N169" s="159">
        <v>1623</v>
      </c>
      <c r="O169" s="159">
        <v>0</v>
      </c>
      <c r="P169" s="129">
        <v>1077974196</v>
      </c>
      <c r="Q169" s="130" t="s">
        <v>1656</v>
      </c>
      <c r="R169" s="129" t="s">
        <v>295</v>
      </c>
      <c r="S169" s="129"/>
      <c r="T169" s="129"/>
      <c r="U169" s="129"/>
      <c r="V169" s="129"/>
      <c r="W169" s="129"/>
      <c r="X169" s="131"/>
      <c r="Y169" s="132">
        <v>27000000</v>
      </c>
      <c r="Z169" s="133"/>
      <c r="AA169" s="134">
        <v>2</v>
      </c>
      <c r="AB169" s="132">
        <v>4800000</v>
      </c>
      <c r="AC169" s="176">
        <f t="shared" si="6"/>
        <v>31800000</v>
      </c>
      <c r="AD169" s="176">
        <v>26800000</v>
      </c>
      <c r="AE169" s="135">
        <v>44256</v>
      </c>
      <c r="AF169" s="135">
        <v>44258</v>
      </c>
      <c r="AG169" s="135">
        <v>44582</v>
      </c>
      <c r="AH169" s="136">
        <v>270</v>
      </c>
      <c r="AI169" s="136">
        <v>2</v>
      </c>
      <c r="AJ169" s="137">
        <v>29</v>
      </c>
      <c r="AK169" s="138"/>
      <c r="AL169" s="136"/>
      <c r="AM169" s="158"/>
      <c r="AN169" s="164"/>
      <c r="AO169" s="139"/>
      <c r="AP169" s="139"/>
      <c r="AQ169" s="157" t="s">
        <v>1894</v>
      </c>
      <c r="AR169" s="139"/>
      <c r="AS169" s="140">
        <f t="shared" si="7"/>
        <v>0.8427672955974843</v>
      </c>
      <c r="AT169" s="35"/>
      <c r="AU169" s="35"/>
      <c r="AV169" s="35"/>
      <c r="AW169" s="35"/>
      <c r="AX169" s="35"/>
      <c r="AY169" s="35"/>
    </row>
    <row r="170" spans="1:51" s="141" customFormat="1" ht="27.75" customHeight="1">
      <c r="A170" s="177">
        <v>240</v>
      </c>
      <c r="B170" s="177">
        <v>2019</v>
      </c>
      <c r="C170" s="177" t="s">
        <v>2108</v>
      </c>
      <c r="D170" s="200" t="s">
        <v>2109</v>
      </c>
      <c r="E170" s="178" t="s">
        <v>64</v>
      </c>
      <c r="F170" s="179" t="s">
        <v>27</v>
      </c>
      <c r="G170" s="180" t="s">
        <v>64</v>
      </c>
      <c r="H170" s="181" t="s">
        <v>2023</v>
      </c>
      <c r="I170" s="182" t="s">
        <v>48</v>
      </c>
      <c r="J170" s="142" t="s">
        <v>223</v>
      </c>
      <c r="K170" s="183"/>
      <c r="L170" s="184"/>
      <c r="M170" s="184"/>
      <c r="N170" s="185" t="s">
        <v>1482</v>
      </c>
      <c r="O170" s="185">
        <v>0</v>
      </c>
      <c r="P170" s="186">
        <v>900062917</v>
      </c>
      <c r="Q170" s="187" t="s">
        <v>2043</v>
      </c>
      <c r="R170" s="186" t="s">
        <v>296</v>
      </c>
      <c r="S170" s="186"/>
      <c r="T170" s="186"/>
      <c r="U170" s="186"/>
      <c r="V170" s="186"/>
      <c r="W170" s="186"/>
      <c r="X170" s="188"/>
      <c r="Y170" s="189">
        <v>0</v>
      </c>
      <c r="Z170" s="190"/>
      <c r="AA170" s="191">
        <v>1</v>
      </c>
      <c r="AB170" s="189">
        <v>114400</v>
      </c>
      <c r="AC170" s="176">
        <f t="shared" si="6"/>
        <v>114400</v>
      </c>
      <c r="AD170" s="176">
        <v>114400</v>
      </c>
      <c r="AE170" s="192">
        <v>44215</v>
      </c>
      <c r="AF170" s="192">
        <v>44215</v>
      </c>
      <c r="AG170" s="192">
        <v>44215</v>
      </c>
      <c r="AH170" s="193"/>
      <c r="AI170" s="193"/>
      <c r="AJ170" s="194"/>
      <c r="AK170" s="195"/>
      <c r="AL170" s="193"/>
      <c r="AM170" s="196"/>
      <c r="AN170" s="164"/>
      <c r="AO170" s="197"/>
      <c r="AP170" s="157"/>
      <c r="AQ170" s="197" t="s">
        <v>1894</v>
      </c>
      <c r="AR170" s="197"/>
      <c r="AS170" s="140">
        <f t="shared" si="7"/>
        <v>1</v>
      </c>
      <c r="AT170" s="199"/>
      <c r="AU170" s="199"/>
      <c r="AV170" s="199"/>
      <c r="AW170" s="199"/>
      <c r="AX170" s="199"/>
      <c r="AY170" s="199"/>
    </row>
    <row r="171" spans="1:51" s="141" customFormat="1" ht="27.75" customHeight="1">
      <c r="A171" s="120">
        <v>162</v>
      </c>
      <c r="B171" s="120">
        <v>2021</v>
      </c>
      <c r="C171" s="120" t="s">
        <v>475</v>
      </c>
      <c r="D171" s="121" t="s">
        <v>855</v>
      </c>
      <c r="E171" s="122" t="s">
        <v>40</v>
      </c>
      <c r="F171" s="123" t="s">
        <v>53</v>
      </c>
      <c r="G171" s="124" t="s">
        <v>58</v>
      </c>
      <c r="H171" s="125" t="s">
        <v>1242</v>
      </c>
      <c r="I171" s="126" t="s">
        <v>48</v>
      </c>
      <c r="J171" s="142" t="s">
        <v>223</v>
      </c>
      <c r="K171" s="127"/>
      <c r="L171" s="128"/>
      <c r="M171" s="128" t="str">
        <f>IF(ISERROR(VLOOKUP(K171,#REF!,3,FALSE))," ",VLOOKUP(K171,#REF!,3,FALSE))</f>
        <v> </v>
      </c>
      <c r="N171" s="159" t="s">
        <v>1482</v>
      </c>
      <c r="O171" s="159">
        <v>13</v>
      </c>
      <c r="P171" s="129">
        <v>830073623</v>
      </c>
      <c r="Q171" s="130" t="s">
        <v>1646</v>
      </c>
      <c r="R171" s="129" t="s">
        <v>296</v>
      </c>
      <c r="S171" s="129"/>
      <c r="T171" s="129"/>
      <c r="U171" s="129"/>
      <c r="V171" s="129"/>
      <c r="W171" s="129"/>
      <c r="X171" s="131"/>
      <c r="Y171" s="132">
        <v>300000</v>
      </c>
      <c r="Z171" s="133"/>
      <c r="AA171" s="134">
        <v>0</v>
      </c>
      <c r="AB171" s="132">
        <v>0</v>
      </c>
      <c r="AC171" s="176">
        <f t="shared" si="6"/>
        <v>300000</v>
      </c>
      <c r="AD171" s="176">
        <v>0</v>
      </c>
      <c r="AE171" s="135">
        <v>44298</v>
      </c>
      <c r="AF171" s="135">
        <v>44299</v>
      </c>
      <c r="AG171" s="135">
        <v>44620</v>
      </c>
      <c r="AH171" s="136">
        <v>240</v>
      </c>
      <c r="AI171" s="136">
        <v>1</v>
      </c>
      <c r="AJ171" s="137">
        <v>11</v>
      </c>
      <c r="AK171" s="138"/>
      <c r="AL171" s="136"/>
      <c r="AM171" s="158"/>
      <c r="AN171" s="164"/>
      <c r="AO171" s="139"/>
      <c r="AP171" s="157" t="s">
        <v>1894</v>
      </c>
      <c r="AQ171" s="139"/>
      <c r="AR171" s="139"/>
      <c r="AS171" s="140">
        <f t="shared" si="7"/>
        <v>0</v>
      </c>
      <c r="AT171" s="35"/>
      <c r="AU171" s="35"/>
      <c r="AV171" s="35"/>
      <c r="AW171" s="35"/>
      <c r="AX171" s="35"/>
      <c r="AY171" s="35"/>
    </row>
    <row r="172" spans="1:51" s="141" customFormat="1" ht="27.75" customHeight="1">
      <c r="A172" s="120">
        <v>162</v>
      </c>
      <c r="B172" s="120">
        <v>2021</v>
      </c>
      <c r="C172" s="120" t="s">
        <v>475</v>
      </c>
      <c r="D172" s="121" t="s">
        <v>855</v>
      </c>
      <c r="E172" s="122" t="s">
        <v>40</v>
      </c>
      <c r="F172" s="123" t="s">
        <v>53</v>
      </c>
      <c r="G172" s="124" t="s">
        <v>58</v>
      </c>
      <c r="H172" s="125" t="s">
        <v>1242</v>
      </c>
      <c r="I172" s="126" t="s">
        <v>48</v>
      </c>
      <c r="J172" s="142" t="s">
        <v>223</v>
      </c>
      <c r="K172" s="127"/>
      <c r="L172" s="128"/>
      <c r="M172" s="128" t="str">
        <f>IF(ISERROR(VLOOKUP(K172,#REF!,3,FALSE))," ",VLOOKUP(K172,#REF!,3,FALSE))</f>
        <v> </v>
      </c>
      <c r="N172" s="159" t="s">
        <v>1482</v>
      </c>
      <c r="O172" s="159">
        <v>13</v>
      </c>
      <c r="P172" s="129">
        <v>830073623</v>
      </c>
      <c r="Q172" s="130" t="s">
        <v>1646</v>
      </c>
      <c r="R172" s="129" t="s">
        <v>296</v>
      </c>
      <c r="S172" s="129"/>
      <c r="T172" s="129"/>
      <c r="U172" s="129"/>
      <c r="V172" s="129"/>
      <c r="W172" s="129"/>
      <c r="X172" s="131"/>
      <c r="Y172" s="132">
        <v>400000</v>
      </c>
      <c r="Z172" s="133"/>
      <c r="AA172" s="134">
        <v>0</v>
      </c>
      <c r="AB172" s="132">
        <v>0</v>
      </c>
      <c r="AC172" s="176">
        <f t="shared" si="6"/>
        <v>400000</v>
      </c>
      <c r="AD172" s="176">
        <v>0</v>
      </c>
      <c r="AE172" s="135">
        <v>44298</v>
      </c>
      <c r="AF172" s="135">
        <v>44299</v>
      </c>
      <c r="AG172" s="135">
        <v>44620</v>
      </c>
      <c r="AH172" s="136">
        <v>240</v>
      </c>
      <c r="AI172" s="136">
        <v>1</v>
      </c>
      <c r="AJ172" s="137">
        <v>11</v>
      </c>
      <c r="AK172" s="138"/>
      <c r="AL172" s="136"/>
      <c r="AM172" s="158"/>
      <c r="AN172" s="164"/>
      <c r="AO172" s="139"/>
      <c r="AP172" s="157" t="s">
        <v>1894</v>
      </c>
      <c r="AQ172" s="139"/>
      <c r="AR172" s="139"/>
      <c r="AS172" s="140">
        <f t="shared" si="7"/>
        <v>0</v>
      </c>
      <c r="AT172" s="35"/>
      <c r="AU172" s="35"/>
      <c r="AV172" s="35"/>
      <c r="AW172" s="35"/>
      <c r="AX172" s="35"/>
      <c r="AY172" s="35"/>
    </row>
    <row r="173" spans="1:51" s="141" customFormat="1" ht="27.75" customHeight="1">
      <c r="A173" s="177">
        <v>282932</v>
      </c>
      <c r="B173" s="177">
        <v>2018</v>
      </c>
      <c r="C173" s="120" t="s">
        <v>2127</v>
      </c>
      <c r="D173" s="121" t="s">
        <v>1078</v>
      </c>
      <c r="E173" s="178" t="s">
        <v>40</v>
      </c>
      <c r="F173" s="179" t="s">
        <v>53</v>
      </c>
      <c r="G173" s="180" t="s">
        <v>60</v>
      </c>
      <c r="H173" s="181" t="s">
        <v>2029</v>
      </c>
      <c r="I173" s="182" t="s">
        <v>48</v>
      </c>
      <c r="J173" s="142" t="s">
        <v>223</v>
      </c>
      <c r="K173" s="183"/>
      <c r="L173" s="184"/>
      <c r="M173" s="184"/>
      <c r="N173" s="185" t="s">
        <v>1482</v>
      </c>
      <c r="O173" s="185">
        <v>0</v>
      </c>
      <c r="P173" s="186">
        <v>830001338</v>
      </c>
      <c r="Q173" s="187" t="s">
        <v>2054</v>
      </c>
      <c r="R173" s="186" t="s">
        <v>296</v>
      </c>
      <c r="S173" s="186"/>
      <c r="T173" s="186"/>
      <c r="U173" s="186"/>
      <c r="V173" s="186"/>
      <c r="W173" s="186"/>
      <c r="X173" s="188"/>
      <c r="Y173" s="189">
        <v>416839</v>
      </c>
      <c r="Z173" s="190"/>
      <c r="AA173" s="191">
        <v>0</v>
      </c>
      <c r="AB173" s="189">
        <v>0</v>
      </c>
      <c r="AC173" s="176">
        <f t="shared" si="6"/>
        <v>416839</v>
      </c>
      <c r="AD173" s="176">
        <v>0</v>
      </c>
      <c r="AE173" s="192">
        <v>44215</v>
      </c>
      <c r="AF173" s="192">
        <v>44215</v>
      </c>
      <c r="AG173" s="192">
        <v>44215</v>
      </c>
      <c r="AH173" s="193"/>
      <c r="AI173" s="193"/>
      <c r="AJ173" s="194"/>
      <c r="AK173" s="195"/>
      <c r="AL173" s="193"/>
      <c r="AM173" s="196"/>
      <c r="AN173" s="164"/>
      <c r="AO173" s="197"/>
      <c r="AP173" s="157" t="s">
        <v>1894</v>
      </c>
      <c r="AQ173" s="197"/>
      <c r="AR173" s="197"/>
      <c r="AS173" s="140">
        <f t="shared" si="7"/>
        <v>0</v>
      </c>
      <c r="AT173" s="199"/>
      <c r="AU173" s="199"/>
      <c r="AV173" s="199"/>
      <c r="AW173" s="199"/>
      <c r="AX173" s="199"/>
      <c r="AY173" s="199"/>
    </row>
    <row r="174" spans="1:51" s="141" customFormat="1" ht="27.75" customHeight="1">
      <c r="A174" s="177">
        <v>362</v>
      </c>
      <c r="B174" s="177">
        <v>2019</v>
      </c>
      <c r="C174" s="177" t="s">
        <v>2106</v>
      </c>
      <c r="D174" s="200" t="s">
        <v>2107</v>
      </c>
      <c r="E174" s="178" t="s">
        <v>35</v>
      </c>
      <c r="F174" s="179" t="s">
        <v>47</v>
      </c>
      <c r="G174" s="180" t="s">
        <v>79</v>
      </c>
      <c r="H174" s="181" t="s">
        <v>2022</v>
      </c>
      <c r="I174" s="182" t="s">
        <v>48</v>
      </c>
      <c r="J174" s="142" t="s">
        <v>223</v>
      </c>
      <c r="K174" s="183"/>
      <c r="L174" s="184"/>
      <c r="M174" s="184"/>
      <c r="N174" s="185" t="s">
        <v>1482</v>
      </c>
      <c r="O174" s="185">
        <v>0</v>
      </c>
      <c r="P174" s="186">
        <v>830095213</v>
      </c>
      <c r="Q174" s="187" t="s">
        <v>1864</v>
      </c>
      <c r="R174" s="186" t="s">
        <v>296</v>
      </c>
      <c r="S174" s="186"/>
      <c r="T174" s="186"/>
      <c r="U174" s="186"/>
      <c r="V174" s="186"/>
      <c r="W174" s="186"/>
      <c r="X174" s="188"/>
      <c r="Y174" s="189">
        <v>824143</v>
      </c>
      <c r="Z174" s="190"/>
      <c r="AA174" s="191">
        <v>0</v>
      </c>
      <c r="AB174" s="189">
        <v>0</v>
      </c>
      <c r="AC174" s="176">
        <f>+Y174+Z174+AB174</f>
        <v>824143</v>
      </c>
      <c r="AD174" s="176">
        <v>824143</v>
      </c>
      <c r="AE174" s="192">
        <v>44215</v>
      </c>
      <c r="AF174" s="192">
        <v>44215</v>
      </c>
      <c r="AG174" s="192">
        <v>44215</v>
      </c>
      <c r="AH174" s="193"/>
      <c r="AI174" s="193"/>
      <c r="AJ174" s="194"/>
      <c r="AK174" s="195"/>
      <c r="AL174" s="193"/>
      <c r="AM174" s="196"/>
      <c r="AN174" s="164"/>
      <c r="AO174" s="197"/>
      <c r="AP174" s="157"/>
      <c r="AQ174" s="197" t="s">
        <v>1894</v>
      </c>
      <c r="AR174" s="197"/>
      <c r="AS174" s="140">
        <f t="shared" si="7"/>
        <v>1</v>
      </c>
      <c r="AT174" s="199"/>
      <c r="AU174" s="199"/>
      <c r="AV174" s="199"/>
      <c r="AW174" s="199"/>
      <c r="AX174" s="199"/>
      <c r="AY174" s="199"/>
    </row>
    <row r="175" spans="1:51" s="141" customFormat="1" ht="27.75" customHeight="1">
      <c r="A175" s="177">
        <v>57713</v>
      </c>
      <c r="B175" s="177">
        <v>2020</v>
      </c>
      <c r="C175" s="177" t="s">
        <v>2071</v>
      </c>
      <c r="D175" s="200" t="s">
        <v>2094</v>
      </c>
      <c r="E175" s="178" t="s">
        <v>40</v>
      </c>
      <c r="F175" s="179" t="s">
        <v>53</v>
      </c>
      <c r="G175" s="180" t="s">
        <v>60</v>
      </c>
      <c r="H175" s="181" t="s">
        <v>2006</v>
      </c>
      <c r="I175" s="182" t="s">
        <v>48</v>
      </c>
      <c r="J175" s="142" t="s">
        <v>223</v>
      </c>
      <c r="K175" s="183"/>
      <c r="L175" s="184"/>
      <c r="M175" s="184"/>
      <c r="N175" s="185" t="s">
        <v>1482</v>
      </c>
      <c r="O175" s="185">
        <v>0</v>
      </c>
      <c r="P175" s="186">
        <v>901350187</v>
      </c>
      <c r="Q175" s="187" t="s">
        <v>2046</v>
      </c>
      <c r="R175" s="186" t="s">
        <v>297</v>
      </c>
      <c r="S175" s="186">
        <v>900491061</v>
      </c>
      <c r="T175" s="186" t="s">
        <v>2152</v>
      </c>
      <c r="U175" s="188">
        <v>0.5</v>
      </c>
      <c r="V175" s="186">
        <v>900019737</v>
      </c>
      <c r="W175" s="186" t="s">
        <v>2153</v>
      </c>
      <c r="X175" s="188">
        <v>0.5</v>
      </c>
      <c r="Y175" s="189">
        <v>925127</v>
      </c>
      <c r="Z175" s="190"/>
      <c r="AA175" s="191">
        <v>0</v>
      </c>
      <c r="AB175" s="189">
        <v>0</v>
      </c>
      <c r="AC175" s="176">
        <v>925127</v>
      </c>
      <c r="AD175" s="176">
        <v>925127</v>
      </c>
      <c r="AE175" s="135">
        <v>44210</v>
      </c>
      <c r="AF175" s="135">
        <v>44210</v>
      </c>
      <c r="AG175" s="135">
        <v>44210</v>
      </c>
      <c r="AH175" s="193"/>
      <c r="AI175" s="193"/>
      <c r="AJ175" s="194"/>
      <c r="AK175" s="195"/>
      <c r="AL175" s="193"/>
      <c r="AM175" s="196"/>
      <c r="AN175" s="164"/>
      <c r="AO175" s="197"/>
      <c r="AP175" s="198"/>
      <c r="AQ175" s="197" t="s">
        <v>1894</v>
      </c>
      <c r="AR175" s="197"/>
      <c r="AS175" s="140">
        <f t="shared" si="7"/>
        <v>1</v>
      </c>
      <c r="AT175" s="199"/>
      <c r="AU175" s="199"/>
      <c r="AV175" s="199"/>
      <c r="AW175" s="199"/>
      <c r="AX175" s="199"/>
      <c r="AY175" s="199"/>
    </row>
    <row r="176" spans="1:51" s="141" customFormat="1" ht="27.75" customHeight="1">
      <c r="A176" s="177">
        <v>206</v>
      </c>
      <c r="B176" s="177">
        <v>2019</v>
      </c>
      <c r="C176" s="177" t="s">
        <v>2110</v>
      </c>
      <c r="D176" s="200" t="s">
        <v>2111</v>
      </c>
      <c r="E176" s="178" t="s">
        <v>52</v>
      </c>
      <c r="F176" s="179" t="s">
        <v>55</v>
      </c>
      <c r="G176" s="180" t="s">
        <v>79</v>
      </c>
      <c r="H176" s="181" t="s">
        <v>2024</v>
      </c>
      <c r="I176" s="182" t="s">
        <v>48</v>
      </c>
      <c r="J176" s="142" t="s">
        <v>223</v>
      </c>
      <c r="K176" s="183"/>
      <c r="L176" s="184"/>
      <c r="M176" s="184"/>
      <c r="N176" s="185" t="s">
        <v>1482</v>
      </c>
      <c r="O176" s="185">
        <v>0</v>
      </c>
      <c r="P176" s="186">
        <v>891502104</v>
      </c>
      <c r="Q176" s="187" t="s">
        <v>2053</v>
      </c>
      <c r="R176" s="186" t="s">
        <v>296</v>
      </c>
      <c r="S176" s="186"/>
      <c r="T176" s="186"/>
      <c r="U176" s="131"/>
      <c r="V176" s="186"/>
      <c r="W176" s="186"/>
      <c r="X176" s="188"/>
      <c r="Y176" s="189">
        <v>0</v>
      </c>
      <c r="Z176" s="190"/>
      <c r="AA176" s="191">
        <v>1</v>
      </c>
      <c r="AB176" s="189">
        <v>946164</v>
      </c>
      <c r="AC176" s="176">
        <f aca="true" t="shared" si="8" ref="AC176:AC207">+Y176+Z176+AB176</f>
        <v>946164</v>
      </c>
      <c r="AD176" s="176">
        <v>0</v>
      </c>
      <c r="AE176" s="192">
        <v>44215</v>
      </c>
      <c r="AF176" s="192">
        <v>44215</v>
      </c>
      <c r="AG176" s="192">
        <v>44215</v>
      </c>
      <c r="AH176" s="193"/>
      <c r="AI176" s="193"/>
      <c r="AJ176" s="194"/>
      <c r="AK176" s="195"/>
      <c r="AL176" s="193"/>
      <c r="AM176" s="196"/>
      <c r="AN176" s="164"/>
      <c r="AO176" s="197"/>
      <c r="AP176" s="157"/>
      <c r="AQ176" s="197" t="s">
        <v>1894</v>
      </c>
      <c r="AR176" s="197"/>
      <c r="AS176" s="140">
        <f t="shared" si="7"/>
        <v>0</v>
      </c>
      <c r="AT176" s="199"/>
      <c r="AU176" s="199"/>
      <c r="AV176" s="199"/>
      <c r="AW176" s="199"/>
      <c r="AX176" s="199"/>
      <c r="AY176" s="199"/>
    </row>
    <row r="177" spans="1:51" s="141" customFormat="1" ht="27.75" customHeight="1">
      <c r="A177" s="120">
        <v>162</v>
      </c>
      <c r="B177" s="120">
        <v>2021</v>
      </c>
      <c r="C177" s="120" t="s">
        <v>475</v>
      </c>
      <c r="D177" s="121" t="s">
        <v>855</v>
      </c>
      <c r="E177" s="122" t="s">
        <v>40</v>
      </c>
      <c r="F177" s="123" t="s">
        <v>53</v>
      </c>
      <c r="G177" s="124" t="s">
        <v>58</v>
      </c>
      <c r="H177" s="125" t="s">
        <v>1242</v>
      </c>
      <c r="I177" s="126" t="s">
        <v>48</v>
      </c>
      <c r="J177" s="142" t="s">
        <v>223</v>
      </c>
      <c r="K177" s="127"/>
      <c r="L177" s="128"/>
      <c r="M177" s="128" t="str">
        <f>IF(ISERROR(VLOOKUP(K177,#REF!,3,FALSE))," ",VLOOKUP(K177,#REF!,3,FALSE))</f>
        <v> </v>
      </c>
      <c r="N177" s="159" t="s">
        <v>1482</v>
      </c>
      <c r="O177" s="159">
        <v>13</v>
      </c>
      <c r="P177" s="129">
        <v>830073623</v>
      </c>
      <c r="Q177" s="130" t="s">
        <v>1646</v>
      </c>
      <c r="R177" s="129" t="s">
        <v>296</v>
      </c>
      <c r="S177" s="129"/>
      <c r="T177" s="129"/>
      <c r="U177" s="131"/>
      <c r="V177" s="129"/>
      <c r="W177" s="129"/>
      <c r="X177" s="131"/>
      <c r="Y177" s="132">
        <v>1000000</v>
      </c>
      <c r="Z177" s="133"/>
      <c r="AA177" s="134">
        <v>0</v>
      </c>
      <c r="AB177" s="132">
        <v>0</v>
      </c>
      <c r="AC177" s="176">
        <f t="shared" si="8"/>
        <v>1000000</v>
      </c>
      <c r="AD177" s="176">
        <v>996889</v>
      </c>
      <c r="AE177" s="135">
        <v>44298</v>
      </c>
      <c r="AF177" s="135">
        <v>44299</v>
      </c>
      <c r="AG177" s="135">
        <v>44620</v>
      </c>
      <c r="AH177" s="136">
        <v>240</v>
      </c>
      <c r="AI177" s="136">
        <v>1</v>
      </c>
      <c r="AJ177" s="137">
        <v>11</v>
      </c>
      <c r="AK177" s="138"/>
      <c r="AL177" s="136"/>
      <c r="AM177" s="158"/>
      <c r="AN177" s="164"/>
      <c r="AO177" s="139"/>
      <c r="AP177" s="157" t="s">
        <v>1894</v>
      </c>
      <c r="AQ177" s="139"/>
      <c r="AR177" s="139"/>
      <c r="AS177" s="140">
        <f t="shared" si="7"/>
        <v>0.996889</v>
      </c>
      <c r="AT177" s="35"/>
      <c r="AU177" s="35"/>
      <c r="AV177" s="35"/>
      <c r="AW177" s="35"/>
      <c r="AX177" s="35"/>
      <c r="AY177" s="35"/>
    </row>
    <row r="178" spans="1:51" s="141" customFormat="1" ht="27.75" customHeight="1">
      <c r="A178" s="177">
        <v>38128</v>
      </c>
      <c r="B178" s="177">
        <v>2019</v>
      </c>
      <c r="C178" s="177" t="s">
        <v>2114</v>
      </c>
      <c r="D178" s="200" t="s">
        <v>2115</v>
      </c>
      <c r="E178" s="178" t="s">
        <v>40</v>
      </c>
      <c r="F178" s="179" t="s">
        <v>53</v>
      </c>
      <c r="G178" s="180" t="s">
        <v>60</v>
      </c>
      <c r="H178" s="181" t="s">
        <v>2026</v>
      </c>
      <c r="I178" s="182" t="s">
        <v>48</v>
      </c>
      <c r="J178" s="142" t="s">
        <v>223</v>
      </c>
      <c r="K178" s="183"/>
      <c r="L178" s="184"/>
      <c r="M178" s="184"/>
      <c r="N178" s="185" t="s">
        <v>1482</v>
      </c>
      <c r="O178" s="185">
        <v>0</v>
      </c>
      <c r="P178" s="186">
        <v>899999115</v>
      </c>
      <c r="Q178" s="187" t="s">
        <v>1860</v>
      </c>
      <c r="R178" s="186" t="s">
        <v>296</v>
      </c>
      <c r="S178" s="186"/>
      <c r="T178" s="186"/>
      <c r="U178" s="131"/>
      <c r="V178" s="186"/>
      <c r="W178" s="186"/>
      <c r="X178" s="188"/>
      <c r="Y178" s="189">
        <v>0</v>
      </c>
      <c r="Z178" s="190"/>
      <c r="AA178" s="191">
        <v>1</v>
      </c>
      <c r="AB178" s="189">
        <v>1113349</v>
      </c>
      <c r="AC178" s="176">
        <f t="shared" si="8"/>
        <v>1113349</v>
      </c>
      <c r="AD178" s="176">
        <v>734516</v>
      </c>
      <c r="AE178" s="192">
        <v>44215</v>
      </c>
      <c r="AF178" s="192">
        <v>44215</v>
      </c>
      <c r="AG178" s="192">
        <v>44215</v>
      </c>
      <c r="AH178" s="193"/>
      <c r="AI178" s="193"/>
      <c r="AJ178" s="194"/>
      <c r="AK178" s="195"/>
      <c r="AL178" s="193"/>
      <c r="AM178" s="196"/>
      <c r="AN178" s="164"/>
      <c r="AO178" s="197"/>
      <c r="AP178" s="157"/>
      <c r="AQ178" s="197" t="s">
        <v>1894</v>
      </c>
      <c r="AR178" s="197"/>
      <c r="AS178" s="140">
        <f t="shared" si="7"/>
        <v>0.6597356264747173</v>
      </c>
      <c r="AT178" s="199"/>
      <c r="AU178" s="199"/>
      <c r="AV178" s="199"/>
      <c r="AW178" s="199"/>
      <c r="AX178" s="199"/>
      <c r="AY178" s="199"/>
    </row>
    <row r="179" spans="1:51" s="141" customFormat="1" ht="27.75" customHeight="1">
      <c r="A179" s="120">
        <v>57</v>
      </c>
      <c r="B179" s="120">
        <v>2021</v>
      </c>
      <c r="C179" s="120" t="s">
        <v>373</v>
      </c>
      <c r="D179" s="121" t="s">
        <v>754</v>
      </c>
      <c r="E179" s="122" t="s">
        <v>54</v>
      </c>
      <c r="F179" s="123" t="s">
        <v>27</v>
      </c>
      <c r="G179" s="124" t="s">
        <v>75</v>
      </c>
      <c r="H179" s="125" t="s">
        <v>1140</v>
      </c>
      <c r="I179" s="126" t="s">
        <v>49</v>
      </c>
      <c r="J179" s="142" t="s">
        <v>223</v>
      </c>
      <c r="K179" s="127">
        <v>57</v>
      </c>
      <c r="L179" s="128" t="s">
        <v>1488</v>
      </c>
      <c r="M179" s="128" t="str">
        <f>IF(ISERROR(VLOOKUP(K179,#REF!,3,FALSE))," ",VLOOKUP(K179,#REF!,3,FALSE))</f>
        <v> </v>
      </c>
      <c r="N179" s="159">
        <v>1624</v>
      </c>
      <c r="O179" s="159">
        <v>0</v>
      </c>
      <c r="P179" s="129">
        <v>1014258132</v>
      </c>
      <c r="Q179" s="130" t="s">
        <v>1544</v>
      </c>
      <c r="R179" s="129" t="s">
        <v>295</v>
      </c>
      <c r="S179" s="129"/>
      <c r="T179" s="129"/>
      <c r="U179" s="131"/>
      <c r="V179" s="129"/>
      <c r="W179" s="129"/>
      <c r="X179" s="131"/>
      <c r="Y179" s="132">
        <v>27000000</v>
      </c>
      <c r="Z179" s="133"/>
      <c r="AA179" s="134">
        <v>2</v>
      </c>
      <c r="AB179" s="132">
        <v>5000000</v>
      </c>
      <c r="AC179" s="176">
        <f t="shared" si="8"/>
        <v>32000000</v>
      </c>
      <c r="AD179" s="176">
        <v>26600000</v>
      </c>
      <c r="AE179" s="135">
        <v>44259</v>
      </c>
      <c r="AF179" s="135">
        <v>44260</v>
      </c>
      <c r="AG179" s="135">
        <v>44585</v>
      </c>
      <c r="AH179" s="136">
        <v>270</v>
      </c>
      <c r="AI179" s="136">
        <v>2</v>
      </c>
      <c r="AJ179" s="137">
        <v>27</v>
      </c>
      <c r="AK179" s="138"/>
      <c r="AL179" s="136"/>
      <c r="AM179" s="158"/>
      <c r="AN179" s="164"/>
      <c r="AO179" s="139"/>
      <c r="AP179" s="139"/>
      <c r="AQ179" s="157" t="s">
        <v>1894</v>
      </c>
      <c r="AR179" s="139"/>
      <c r="AS179" s="140">
        <f t="shared" si="7"/>
        <v>0.83125</v>
      </c>
      <c r="AT179" s="35"/>
      <c r="AU179" s="35"/>
      <c r="AV179" s="35"/>
      <c r="AW179" s="35"/>
      <c r="AX179" s="35"/>
      <c r="AY179" s="35"/>
    </row>
    <row r="180" spans="1:51" s="141" customFormat="1" ht="27.75" customHeight="1">
      <c r="A180" s="120">
        <v>155</v>
      </c>
      <c r="B180" s="120">
        <v>2021</v>
      </c>
      <c r="C180" s="120" t="s">
        <v>469</v>
      </c>
      <c r="D180" s="121" t="s">
        <v>849</v>
      </c>
      <c r="E180" s="122" t="s">
        <v>54</v>
      </c>
      <c r="F180" s="123" t="s">
        <v>27</v>
      </c>
      <c r="G180" s="124" t="s">
        <v>75</v>
      </c>
      <c r="H180" s="125" t="s">
        <v>1236</v>
      </c>
      <c r="I180" s="126" t="s">
        <v>49</v>
      </c>
      <c r="J180" s="142" t="s">
        <v>223</v>
      </c>
      <c r="K180" s="127">
        <v>49</v>
      </c>
      <c r="L180" s="128" t="s">
        <v>202</v>
      </c>
      <c r="M180" s="128" t="str">
        <f>IF(ISERROR(VLOOKUP(K180,#REF!,3,FALSE))," ",VLOOKUP(K180,#REF!,3,FALSE))</f>
        <v> </v>
      </c>
      <c r="N180" s="159">
        <v>1621</v>
      </c>
      <c r="O180" s="159">
        <v>0</v>
      </c>
      <c r="P180" s="129">
        <v>51876973</v>
      </c>
      <c r="Q180" s="130" t="s">
        <v>1640</v>
      </c>
      <c r="R180" s="129" t="s">
        <v>295</v>
      </c>
      <c r="S180" s="129"/>
      <c r="T180" s="129"/>
      <c r="U180" s="131"/>
      <c r="V180" s="129"/>
      <c r="W180" s="129"/>
      <c r="X180" s="131"/>
      <c r="Y180" s="132">
        <v>27000000</v>
      </c>
      <c r="Z180" s="133"/>
      <c r="AA180" s="134">
        <v>2</v>
      </c>
      <c r="AB180" s="132">
        <v>5000000</v>
      </c>
      <c r="AC180" s="176">
        <f t="shared" si="8"/>
        <v>32000000</v>
      </c>
      <c r="AD180" s="176">
        <v>26700000</v>
      </c>
      <c r="AE180" s="135">
        <v>44256</v>
      </c>
      <c r="AF180" s="135">
        <v>44259</v>
      </c>
      <c r="AG180" s="135">
        <v>44585</v>
      </c>
      <c r="AH180" s="136">
        <v>270</v>
      </c>
      <c r="AI180" s="136">
        <v>2</v>
      </c>
      <c r="AJ180" s="137">
        <v>28</v>
      </c>
      <c r="AK180" s="138"/>
      <c r="AL180" s="136"/>
      <c r="AM180" s="158"/>
      <c r="AN180" s="164"/>
      <c r="AO180" s="139"/>
      <c r="AP180" s="139"/>
      <c r="AQ180" s="157" t="s">
        <v>1894</v>
      </c>
      <c r="AR180" s="139"/>
      <c r="AS180" s="140">
        <f t="shared" si="7"/>
        <v>0.834375</v>
      </c>
      <c r="AT180" s="35"/>
      <c r="AU180" s="35"/>
      <c r="AV180" s="35"/>
      <c r="AW180" s="35"/>
      <c r="AX180" s="35"/>
      <c r="AY180" s="35"/>
    </row>
    <row r="181" spans="1:51" s="141" customFormat="1" ht="27.75" customHeight="1">
      <c r="A181" s="120">
        <v>171</v>
      </c>
      <c r="B181" s="120">
        <v>2021</v>
      </c>
      <c r="C181" s="120" t="s">
        <v>484</v>
      </c>
      <c r="D181" s="121" t="s">
        <v>864</v>
      </c>
      <c r="E181" s="122" t="s">
        <v>54</v>
      </c>
      <c r="F181" s="123" t="s">
        <v>27</v>
      </c>
      <c r="G181" s="124" t="s">
        <v>75</v>
      </c>
      <c r="H181" s="125" t="s">
        <v>1251</v>
      </c>
      <c r="I181" s="126" t="s">
        <v>49</v>
      </c>
      <c r="J181" s="142" t="s">
        <v>223</v>
      </c>
      <c r="K181" s="127">
        <v>49</v>
      </c>
      <c r="L181" s="128" t="s">
        <v>202</v>
      </c>
      <c r="M181" s="128" t="str">
        <f>IF(ISERROR(VLOOKUP(K181,#REF!,3,FALSE))," ",VLOOKUP(K181,#REF!,3,FALSE))</f>
        <v> </v>
      </c>
      <c r="N181" s="159">
        <v>1621</v>
      </c>
      <c r="O181" s="159">
        <v>0</v>
      </c>
      <c r="P181" s="129">
        <v>1077976182</v>
      </c>
      <c r="Q181" s="130" t="s">
        <v>1655</v>
      </c>
      <c r="R181" s="129" t="s">
        <v>295</v>
      </c>
      <c r="S181" s="129"/>
      <c r="T181" s="129"/>
      <c r="U181" s="131"/>
      <c r="V181" s="129"/>
      <c r="W181" s="129"/>
      <c r="X181" s="131"/>
      <c r="Y181" s="132">
        <v>27000000</v>
      </c>
      <c r="Z181" s="133"/>
      <c r="AA181" s="134">
        <v>2</v>
      </c>
      <c r="AB181" s="132">
        <v>5000000</v>
      </c>
      <c r="AC181" s="176">
        <f t="shared" si="8"/>
        <v>32000000</v>
      </c>
      <c r="AD181" s="176">
        <v>26700000</v>
      </c>
      <c r="AE181" s="135">
        <v>44256</v>
      </c>
      <c r="AF181" s="135">
        <v>44259</v>
      </c>
      <c r="AG181" s="135">
        <v>44585</v>
      </c>
      <c r="AH181" s="136">
        <v>270</v>
      </c>
      <c r="AI181" s="136">
        <v>2</v>
      </c>
      <c r="AJ181" s="137">
        <v>28</v>
      </c>
      <c r="AK181" s="138"/>
      <c r="AL181" s="136"/>
      <c r="AM181" s="158"/>
      <c r="AN181" s="164"/>
      <c r="AO181" s="139"/>
      <c r="AP181" s="139"/>
      <c r="AQ181" s="157" t="s">
        <v>1894</v>
      </c>
      <c r="AR181" s="139"/>
      <c r="AS181" s="140">
        <f t="shared" si="7"/>
        <v>0.834375</v>
      </c>
      <c r="AT181" s="35"/>
      <c r="AU181" s="35"/>
      <c r="AV181" s="35"/>
      <c r="AW181" s="35"/>
      <c r="AX181" s="35"/>
      <c r="AY181" s="35"/>
    </row>
    <row r="182" spans="1:51" s="141" customFormat="1" ht="27.75" customHeight="1">
      <c r="A182" s="120">
        <v>322</v>
      </c>
      <c r="B182" s="120">
        <v>2021</v>
      </c>
      <c r="C182" s="120" t="s">
        <v>628</v>
      </c>
      <c r="D182" s="121" t="s">
        <v>1008</v>
      </c>
      <c r="E182" s="122" t="s">
        <v>54</v>
      </c>
      <c r="F182" s="123" t="s">
        <v>27</v>
      </c>
      <c r="G182" s="124" t="s">
        <v>75</v>
      </c>
      <c r="H182" s="125" t="s">
        <v>1396</v>
      </c>
      <c r="I182" s="126" t="s">
        <v>49</v>
      </c>
      <c r="J182" s="142" t="s">
        <v>223</v>
      </c>
      <c r="K182" s="127">
        <v>6</v>
      </c>
      <c r="L182" s="128" t="s">
        <v>1484</v>
      </c>
      <c r="M182" s="128" t="str">
        <f>IF(ISERROR(VLOOKUP(K182,#REF!,3,FALSE))," ",VLOOKUP(K182,#REF!,3,FALSE))</f>
        <v> </v>
      </c>
      <c r="N182" s="159">
        <v>1598</v>
      </c>
      <c r="O182" s="159">
        <v>0</v>
      </c>
      <c r="P182" s="129">
        <v>1014180521</v>
      </c>
      <c r="Q182" s="130" t="s">
        <v>1797</v>
      </c>
      <c r="R182" s="129" t="s">
        <v>295</v>
      </c>
      <c r="S182" s="129"/>
      <c r="T182" s="129"/>
      <c r="U182" s="131"/>
      <c r="V182" s="129"/>
      <c r="W182" s="129"/>
      <c r="X182" s="131"/>
      <c r="Y182" s="132">
        <v>26220000</v>
      </c>
      <c r="Z182" s="133"/>
      <c r="AA182" s="134">
        <v>1</v>
      </c>
      <c r="AB182" s="132">
        <v>6263667</v>
      </c>
      <c r="AC182" s="176">
        <f t="shared" si="8"/>
        <v>32483667</v>
      </c>
      <c r="AD182" s="176">
        <v>28113667</v>
      </c>
      <c r="AE182" s="135">
        <v>44329</v>
      </c>
      <c r="AF182" s="135">
        <v>44334</v>
      </c>
      <c r="AG182" s="135">
        <v>44561</v>
      </c>
      <c r="AH182" s="136">
        <v>180</v>
      </c>
      <c r="AI182" s="136">
        <v>1</v>
      </c>
      <c r="AJ182" s="137">
        <v>44</v>
      </c>
      <c r="AK182" s="138"/>
      <c r="AL182" s="136"/>
      <c r="AM182" s="158"/>
      <c r="AN182" s="164"/>
      <c r="AO182" s="139"/>
      <c r="AP182" s="139"/>
      <c r="AQ182" s="157" t="s">
        <v>1894</v>
      </c>
      <c r="AR182" s="139"/>
      <c r="AS182" s="140">
        <f t="shared" si="7"/>
        <v>0.8654708533984171</v>
      </c>
      <c r="AT182" s="35"/>
      <c r="AU182" s="35"/>
      <c r="AV182" s="35"/>
      <c r="AW182" s="35"/>
      <c r="AX182" s="35"/>
      <c r="AY182" s="35"/>
    </row>
    <row r="183" spans="1:51" s="141" customFormat="1" ht="27.75" customHeight="1">
      <c r="A183" s="120">
        <v>112</v>
      </c>
      <c r="B183" s="120">
        <v>2021</v>
      </c>
      <c r="C183" s="120" t="s">
        <v>427</v>
      </c>
      <c r="D183" s="121" t="s">
        <v>807</v>
      </c>
      <c r="E183" s="122" t="s">
        <v>54</v>
      </c>
      <c r="F183" s="123" t="s">
        <v>27</v>
      </c>
      <c r="G183" s="124" t="s">
        <v>75</v>
      </c>
      <c r="H183" s="125" t="s">
        <v>1194</v>
      </c>
      <c r="I183" s="126" t="s">
        <v>49</v>
      </c>
      <c r="J183" s="142" t="s">
        <v>223</v>
      </c>
      <c r="K183" s="127">
        <v>57</v>
      </c>
      <c r="L183" s="128" t="s">
        <v>1488</v>
      </c>
      <c r="M183" s="128" t="str">
        <f>IF(ISERROR(VLOOKUP(K183,#REF!,3,FALSE))," ",VLOOKUP(K183,#REF!,3,FALSE))</f>
        <v> </v>
      </c>
      <c r="N183" s="159">
        <v>1623</v>
      </c>
      <c r="O183" s="159">
        <v>0</v>
      </c>
      <c r="P183" s="129">
        <v>1077968770</v>
      </c>
      <c r="Q183" s="130" t="s">
        <v>1598</v>
      </c>
      <c r="R183" s="129" t="s">
        <v>295</v>
      </c>
      <c r="S183" s="129"/>
      <c r="T183" s="129"/>
      <c r="U183" s="131"/>
      <c r="V183" s="129"/>
      <c r="W183" s="129"/>
      <c r="X183" s="131"/>
      <c r="Y183" s="132">
        <v>27000000</v>
      </c>
      <c r="Z183" s="133"/>
      <c r="AA183" s="134">
        <v>2</v>
      </c>
      <c r="AB183" s="132">
        <v>5600000</v>
      </c>
      <c r="AC183" s="176">
        <f t="shared" si="8"/>
        <v>32600000</v>
      </c>
      <c r="AD183" s="176">
        <v>27600000</v>
      </c>
      <c r="AE183" s="135">
        <v>44251</v>
      </c>
      <c r="AF183" s="135">
        <v>44252</v>
      </c>
      <c r="AG183" s="135">
        <v>44581</v>
      </c>
      <c r="AH183" s="136">
        <v>270</v>
      </c>
      <c r="AI183" s="136">
        <v>2</v>
      </c>
      <c r="AJ183" s="137">
        <v>37</v>
      </c>
      <c r="AK183" s="138"/>
      <c r="AL183" s="136"/>
      <c r="AM183" s="158"/>
      <c r="AN183" s="164"/>
      <c r="AO183" s="139"/>
      <c r="AP183" s="139"/>
      <c r="AQ183" s="157" t="s">
        <v>1894</v>
      </c>
      <c r="AR183" s="139"/>
      <c r="AS183" s="140">
        <f t="shared" si="7"/>
        <v>0.8466257668711656</v>
      </c>
      <c r="AT183" s="35"/>
      <c r="AU183" s="35"/>
      <c r="AV183" s="35"/>
      <c r="AW183" s="35"/>
      <c r="AX183" s="35"/>
      <c r="AY183" s="35"/>
    </row>
    <row r="184" spans="1:51" s="141" customFormat="1" ht="27.75" customHeight="1">
      <c r="A184" s="120">
        <v>65</v>
      </c>
      <c r="B184" s="120">
        <v>2021</v>
      </c>
      <c r="C184" s="120" t="s">
        <v>380</v>
      </c>
      <c r="D184" s="121" t="s">
        <v>761</v>
      </c>
      <c r="E184" s="122" t="s">
        <v>54</v>
      </c>
      <c r="F184" s="123" t="s">
        <v>27</v>
      </c>
      <c r="G184" s="124" t="s">
        <v>75</v>
      </c>
      <c r="H184" s="125" t="s">
        <v>1147</v>
      </c>
      <c r="I184" s="126" t="s">
        <v>49</v>
      </c>
      <c r="J184" s="142" t="s">
        <v>223</v>
      </c>
      <c r="K184" s="127">
        <v>57</v>
      </c>
      <c r="L184" s="128" t="s">
        <v>1488</v>
      </c>
      <c r="M184" s="128" t="str">
        <f>IF(ISERROR(VLOOKUP(K184,#REF!,3,FALSE))," ",VLOOKUP(K184,#REF!,3,FALSE))</f>
        <v> </v>
      </c>
      <c r="N184" s="159">
        <v>1623</v>
      </c>
      <c r="O184" s="159">
        <v>0</v>
      </c>
      <c r="P184" s="129">
        <v>80227893</v>
      </c>
      <c r="Q184" s="130" t="s">
        <v>1551</v>
      </c>
      <c r="R184" s="129" t="s">
        <v>295</v>
      </c>
      <c r="S184" s="129"/>
      <c r="T184" s="129"/>
      <c r="U184" s="131"/>
      <c r="V184" s="129"/>
      <c r="W184" s="129"/>
      <c r="X184" s="131"/>
      <c r="Y184" s="132">
        <v>27000000</v>
      </c>
      <c r="Z184" s="133"/>
      <c r="AA184" s="134">
        <v>2</v>
      </c>
      <c r="AB184" s="132">
        <v>5700000</v>
      </c>
      <c r="AC184" s="176">
        <f t="shared" si="8"/>
        <v>32700000</v>
      </c>
      <c r="AD184" s="176">
        <v>27700000</v>
      </c>
      <c r="AE184" s="135">
        <v>44251</v>
      </c>
      <c r="AF184" s="135">
        <v>44251</v>
      </c>
      <c r="AG184" s="135">
        <v>44581</v>
      </c>
      <c r="AH184" s="136">
        <v>270</v>
      </c>
      <c r="AI184" s="136">
        <v>2</v>
      </c>
      <c r="AJ184" s="137">
        <v>38</v>
      </c>
      <c r="AK184" s="138"/>
      <c r="AL184" s="136"/>
      <c r="AM184" s="158"/>
      <c r="AN184" s="164"/>
      <c r="AO184" s="139"/>
      <c r="AP184" s="139"/>
      <c r="AQ184" s="157" t="s">
        <v>1894</v>
      </c>
      <c r="AR184" s="139"/>
      <c r="AS184" s="140">
        <f t="shared" si="7"/>
        <v>0.8470948012232415</v>
      </c>
      <c r="AT184" s="35"/>
      <c r="AU184" s="35"/>
      <c r="AV184" s="35"/>
      <c r="AW184" s="35"/>
      <c r="AX184" s="35"/>
      <c r="AY184" s="35"/>
    </row>
    <row r="185" spans="1:51" s="141" customFormat="1" ht="27.75" customHeight="1">
      <c r="A185" s="120">
        <v>448</v>
      </c>
      <c r="B185" s="120">
        <v>2020</v>
      </c>
      <c r="C185" s="120" t="s">
        <v>2062</v>
      </c>
      <c r="D185" s="121" t="s">
        <v>2082</v>
      </c>
      <c r="E185" s="122" t="s">
        <v>35</v>
      </c>
      <c r="F185" s="123" t="s">
        <v>47</v>
      </c>
      <c r="G185" s="124" t="s">
        <v>79</v>
      </c>
      <c r="H185" s="125" t="s">
        <v>2016</v>
      </c>
      <c r="I185" s="126" t="s">
        <v>49</v>
      </c>
      <c r="J185" s="142" t="s">
        <v>223</v>
      </c>
      <c r="K185" s="127">
        <v>57</v>
      </c>
      <c r="L185" s="128" t="s">
        <v>1488</v>
      </c>
      <c r="M185" s="128" t="str">
        <f>IF(ISERROR(VLOOKUP(K185,#REF!,3,FALSE))," ",VLOOKUP(K185,#REF!,3,FALSE))</f>
        <v> </v>
      </c>
      <c r="N185" s="159">
        <v>1623</v>
      </c>
      <c r="O185" s="159">
        <v>0</v>
      </c>
      <c r="P185" s="129">
        <v>900965653</v>
      </c>
      <c r="Q185" s="130" t="s">
        <v>2037</v>
      </c>
      <c r="R185" s="129" t="s">
        <v>296</v>
      </c>
      <c r="S185" s="129"/>
      <c r="T185" s="129"/>
      <c r="U185" s="131"/>
      <c r="V185" s="129"/>
      <c r="W185" s="129"/>
      <c r="X185" s="131"/>
      <c r="Y185" s="132">
        <v>32911973</v>
      </c>
      <c r="Z185" s="133"/>
      <c r="AA185" s="134">
        <v>0</v>
      </c>
      <c r="AB185" s="132">
        <v>0</v>
      </c>
      <c r="AC185" s="176">
        <f t="shared" si="8"/>
        <v>32911973</v>
      </c>
      <c r="AD185" s="176">
        <v>32911973</v>
      </c>
      <c r="AE185" s="135">
        <v>44210</v>
      </c>
      <c r="AF185" s="135">
        <v>44210</v>
      </c>
      <c r="AG185" s="135">
        <v>44210</v>
      </c>
      <c r="AH185" s="136"/>
      <c r="AI185" s="136"/>
      <c r="AJ185" s="137"/>
      <c r="AK185" s="138"/>
      <c r="AL185" s="136"/>
      <c r="AM185" s="158"/>
      <c r="AN185" s="164"/>
      <c r="AO185" s="139"/>
      <c r="AP185" s="157"/>
      <c r="AQ185" s="139" t="s">
        <v>1894</v>
      </c>
      <c r="AR185" s="139"/>
      <c r="AS185" s="140">
        <f t="shared" si="7"/>
        <v>1</v>
      </c>
      <c r="AT185" s="35"/>
      <c r="AU185" s="35"/>
      <c r="AV185" s="35"/>
      <c r="AW185" s="35"/>
      <c r="AX185" s="35"/>
      <c r="AY185" s="35"/>
    </row>
    <row r="186" spans="1:51" s="141" customFormat="1" ht="27.75" customHeight="1">
      <c r="A186" s="120">
        <v>24</v>
      </c>
      <c r="B186" s="120">
        <v>2021</v>
      </c>
      <c r="C186" s="120" t="s">
        <v>340</v>
      </c>
      <c r="D186" s="121" t="s">
        <v>721</v>
      </c>
      <c r="E186" s="122" t="s">
        <v>54</v>
      </c>
      <c r="F186" s="123" t="s">
        <v>27</v>
      </c>
      <c r="G186" s="124" t="s">
        <v>75</v>
      </c>
      <c r="H186" s="125" t="s">
        <v>1107</v>
      </c>
      <c r="I186" s="126" t="s">
        <v>49</v>
      </c>
      <c r="J186" s="142" t="s">
        <v>223</v>
      </c>
      <c r="K186" s="127">
        <v>57</v>
      </c>
      <c r="L186" s="128" t="s">
        <v>1488</v>
      </c>
      <c r="M186" s="128" t="str">
        <f>IF(ISERROR(VLOOKUP(K186,#REF!,3,FALSE))," ",VLOOKUP(K186,#REF!,3,FALSE))</f>
        <v> </v>
      </c>
      <c r="N186" s="159">
        <v>1623</v>
      </c>
      <c r="O186" s="159">
        <v>0</v>
      </c>
      <c r="P186" s="129">
        <v>1053823043</v>
      </c>
      <c r="Q186" s="130" t="s">
        <v>1511</v>
      </c>
      <c r="R186" s="129" t="s">
        <v>295</v>
      </c>
      <c r="S186" s="129"/>
      <c r="T186" s="129"/>
      <c r="U186" s="131"/>
      <c r="V186" s="129"/>
      <c r="W186" s="129"/>
      <c r="X186" s="131"/>
      <c r="Y186" s="132">
        <v>27000000</v>
      </c>
      <c r="Z186" s="133"/>
      <c r="AA186" s="134">
        <v>1</v>
      </c>
      <c r="AB186" s="132">
        <v>6100000</v>
      </c>
      <c r="AC186" s="176">
        <f t="shared" si="8"/>
        <v>33100000</v>
      </c>
      <c r="AD186" s="176">
        <v>28900000</v>
      </c>
      <c r="AE186" s="135">
        <v>44239</v>
      </c>
      <c r="AF186" s="135">
        <v>44239</v>
      </c>
      <c r="AG186" s="135">
        <v>44573</v>
      </c>
      <c r="AH186" s="136">
        <v>270</v>
      </c>
      <c r="AI186" s="136">
        <v>1</v>
      </c>
      <c r="AJ186" s="137">
        <v>61</v>
      </c>
      <c r="AK186" s="138"/>
      <c r="AL186" s="136"/>
      <c r="AM186" s="158"/>
      <c r="AN186" s="164"/>
      <c r="AO186" s="139"/>
      <c r="AP186" s="139"/>
      <c r="AQ186" s="157" t="s">
        <v>1894</v>
      </c>
      <c r="AR186" s="139"/>
      <c r="AS186" s="140">
        <f t="shared" si="7"/>
        <v>0.8731117824773413</v>
      </c>
      <c r="AT186" s="35"/>
      <c r="AU186" s="35"/>
      <c r="AV186" s="35"/>
      <c r="AW186" s="35"/>
      <c r="AX186" s="35"/>
      <c r="AY186" s="35"/>
    </row>
    <row r="187" spans="1:51" s="141" customFormat="1" ht="27.75" customHeight="1">
      <c r="A187" s="120">
        <v>264</v>
      </c>
      <c r="B187" s="120">
        <v>2021</v>
      </c>
      <c r="C187" s="120" t="s">
        <v>575</v>
      </c>
      <c r="D187" s="121" t="s">
        <v>955</v>
      </c>
      <c r="E187" s="122" t="s">
        <v>54</v>
      </c>
      <c r="F187" s="123" t="s">
        <v>27</v>
      </c>
      <c r="G187" s="124" t="s">
        <v>75</v>
      </c>
      <c r="H187" s="125" t="s">
        <v>1342</v>
      </c>
      <c r="I187" s="126" t="s">
        <v>49</v>
      </c>
      <c r="J187" s="142" t="s">
        <v>223</v>
      </c>
      <c r="K187" s="127">
        <v>57</v>
      </c>
      <c r="L187" s="128" t="s">
        <v>1488</v>
      </c>
      <c r="M187" s="128" t="str">
        <f>IF(ISERROR(VLOOKUP(K187,#REF!,3,FALSE))," ",VLOOKUP(K187,#REF!,3,FALSE))</f>
        <v> </v>
      </c>
      <c r="N187" s="159">
        <v>1623</v>
      </c>
      <c r="O187" s="159">
        <v>0</v>
      </c>
      <c r="P187" s="129">
        <v>52332622</v>
      </c>
      <c r="Q187" s="130" t="s">
        <v>1746</v>
      </c>
      <c r="R187" s="129" t="s">
        <v>295</v>
      </c>
      <c r="S187" s="129"/>
      <c r="T187" s="129"/>
      <c r="U187" s="131"/>
      <c r="V187" s="129"/>
      <c r="W187" s="129"/>
      <c r="X187" s="131"/>
      <c r="Y187" s="132">
        <v>34075000</v>
      </c>
      <c r="Z187" s="133"/>
      <c r="AA187" s="134">
        <v>0</v>
      </c>
      <c r="AB187" s="132">
        <v>0</v>
      </c>
      <c r="AC187" s="176">
        <f t="shared" si="8"/>
        <v>34075000</v>
      </c>
      <c r="AD187" s="176">
        <v>34075000</v>
      </c>
      <c r="AE187" s="135">
        <v>44267</v>
      </c>
      <c r="AF187" s="135">
        <v>44270</v>
      </c>
      <c r="AG187" s="135">
        <v>44422</v>
      </c>
      <c r="AH187" s="136">
        <v>150</v>
      </c>
      <c r="AI187" s="136">
        <v>0</v>
      </c>
      <c r="AJ187" s="137">
        <v>0</v>
      </c>
      <c r="AK187" s="138"/>
      <c r="AL187" s="136"/>
      <c r="AM187" s="158"/>
      <c r="AN187" s="164"/>
      <c r="AO187" s="139"/>
      <c r="AP187" s="139"/>
      <c r="AQ187" s="157" t="s">
        <v>1894</v>
      </c>
      <c r="AR187" s="139"/>
      <c r="AS187" s="140">
        <f t="shared" si="7"/>
        <v>1</v>
      </c>
      <c r="AT187" s="35"/>
      <c r="AU187" s="35"/>
      <c r="AV187" s="35"/>
      <c r="AW187" s="35"/>
      <c r="AX187" s="35"/>
      <c r="AY187" s="35"/>
    </row>
    <row r="188" spans="1:51" s="141" customFormat="1" ht="27.75" customHeight="1">
      <c r="A188" s="120">
        <v>268</v>
      </c>
      <c r="B188" s="120">
        <v>2021</v>
      </c>
      <c r="C188" s="120" t="s">
        <v>579</v>
      </c>
      <c r="D188" s="121" t="s">
        <v>959</v>
      </c>
      <c r="E188" s="122" t="s">
        <v>54</v>
      </c>
      <c r="F188" s="123" t="s">
        <v>27</v>
      </c>
      <c r="G188" s="124" t="s">
        <v>75</v>
      </c>
      <c r="H188" s="125" t="s">
        <v>1346</v>
      </c>
      <c r="I188" s="126" t="s">
        <v>49</v>
      </c>
      <c r="J188" s="142" t="s">
        <v>223</v>
      </c>
      <c r="K188" s="127">
        <v>1</v>
      </c>
      <c r="L188" s="128" t="s">
        <v>1480</v>
      </c>
      <c r="M188" s="128" t="str">
        <f>IF(ISERROR(VLOOKUP(K188,#REF!,3,FALSE))," ",VLOOKUP(K188,#REF!,3,FALSE))</f>
        <v> </v>
      </c>
      <c r="N188" s="159">
        <v>1584</v>
      </c>
      <c r="O188" s="159">
        <v>0</v>
      </c>
      <c r="P188" s="129">
        <v>1037616223</v>
      </c>
      <c r="Q188" s="130" t="s">
        <v>1750</v>
      </c>
      <c r="R188" s="129" t="s">
        <v>295</v>
      </c>
      <c r="S188" s="129"/>
      <c r="T188" s="129"/>
      <c r="U188" s="131"/>
      <c r="V188" s="129"/>
      <c r="W188" s="129"/>
      <c r="X188" s="131"/>
      <c r="Y188" s="132">
        <v>34200000</v>
      </c>
      <c r="Z188" s="133"/>
      <c r="AA188" s="134">
        <v>0</v>
      </c>
      <c r="AB188" s="132">
        <v>0</v>
      </c>
      <c r="AC188" s="176">
        <f t="shared" si="8"/>
        <v>34200000</v>
      </c>
      <c r="AD188" s="176">
        <v>29893333</v>
      </c>
      <c r="AE188" s="135">
        <v>44279</v>
      </c>
      <c r="AF188" s="135">
        <v>44291</v>
      </c>
      <c r="AG188" s="135">
        <v>44565</v>
      </c>
      <c r="AH188" s="136">
        <v>270</v>
      </c>
      <c r="AI188" s="136">
        <v>0</v>
      </c>
      <c r="AJ188" s="137">
        <v>0</v>
      </c>
      <c r="AK188" s="138"/>
      <c r="AL188" s="136"/>
      <c r="AM188" s="158"/>
      <c r="AN188" s="164"/>
      <c r="AO188" s="139"/>
      <c r="AP188" s="139"/>
      <c r="AQ188" s="157" t="s">
        <v>1894</v>
      </c>
      <c r="AR188" s="139"/>
      <c r="AS188" s="140">
        <f t="shared" si="7"/>
        <v>0.8740740643274854</v>
      </c>
      <c r="AT188" s="35"/>
      <c r="AU188" s="35"/>
      <c r="AV188" s="35"/>
      <c r="AW188" s="35"/>
      <c r="AX188" s="35"/>
      <c r="AY188" s="35"/>
    </row>
    <row r="189" spans="1:51" s="141" customFormat="1" ht="27.75" customHeight="1">
      <c r="A189" s="120">
        <v>313</v>
      </c>
      <c r="B189" s="120">
        <v>2021</v>
      </c>
      <c r="C189" s="120" t="s">
        <v>621</v>
      </c>
      <c r="D189" s="121" t="s">
        <v>1001</v>
      </c>
      <c r="E189" s="122" t="s">
        <v>54</v>
      </c>
      <c r="F189" s="123" t="s">
        <v>27</v>
      </c>
      <c r="G189" s="124" t="s">
        <v>75</v>
      </c>
      <c r="H189" s="125" t="s">
        <v>1389</v>
      </c>
      <c r="I189" s="126" t="s">
        <v>49</v>
      </c>
      <c r="J189" s="142" t="s">
        <v>223</v>
      </c>
      <c r="K189" s="127">
        <v>6</v>
      </c>
      <c r="L189" s="128" t="s">
        <v>1484</v>
      </c>
      <c r="M189" s="128" t="str">
        <f>IF(ISERROR(VLOOKUP(K189,#REF!,3,FALSE))," ",VLOOKUP(K189,#REF!,3,FALSE))</f>
        <v> </v>
      </c>
      <c r="N189" s="159">
        <v>1598</v>
      </c>
      <c r="O189" s="159">
        <v>0</v>
      </c>
      <c r="P189" s="129">
        <v>1102845524</v>
      </c>
      <c r="Q189" s="130" t="s">
        <v>1791</v>
      </c>
      <c r="R189" s="129" t="s">
        <v>295</v>
      </c>
      <c r="S189" s="129"/>
      <c r="T189" s="129"/>
      <c r="U189" s="131"/>
      <c r="V189" s="129"/>
      <c r="W189" s="129"/>
      <c r="X189" s="131"/>
      <c r="Y189" s="132">
        <v>30590000</v>
      </c>
      <c r="Z189" s="133"/>
      <c r="AA189" s="134">
        <v>1</v>
      </c>
      <c r="AB189" s="132">
        <v>3933000</v>
      </c>
      <c r="AC189" s="176">
        <f t="shared" si="8"/>
        <v>34523000</v>
      </c>
      <c r="AD189" s="176">
        <v>30153000</v>
      </c>
      <c r="AE189" s="135">
        <v>44319</v>
      </c>
      <c r="AF189" s="135">
        <v>44320</v>
      </c>
      <c r="AG189" s="135">
        <v>44561</v>
      </c>
      <c r="AH189" s="136">
        <v>210</v>
      </c>
      <c r="AI189" s="136">
        <v>1</v>
      </c>
      <c r="AJ189" s="137">
        <v>28</v>
      </c>
      <c r="AK189" s="138"/>
      <c r="AL189" s="136"/>
      <c r="AM189" s="158"/>
      <c r="AN189" s="164"/>
      <c r="AO189" s="139"/>
      <c r="AP189" s="139"/>
      <c r="AQ189" s="157" t="s">
        <v>1894</v>
      </c>
      <c r="AR189" s="139"/>
      <c r="AS189" s="140">
        <f t="shared" si="7"/>
        <v>0.8734177215189873</v>
      </c>
      <c r="AT189" s="35"/>
      <c r="AU189" s="35"/>
      <c r="AV189" s="35"/>
      <c r="AW189" s="35"/>
      <c r="AX189" s="35"/>
      <c r="AY189" s="35"/>
    </row>
    <row r="190" spans="1:51" s="141" customFormat="1" ht="27.75" customHeight="1">
      <c r="A190" s="120">
        <v>47</v>
      </c>
      <c r="B190" s="120">
        <v>2021</v>
      </c>
      <c r="C190" s="120" t="s">
        <v>363</v>
      </c>
      <c r="D190" s="121" t="s">
        <v>744</v>
      </c>
      <c r="E190" s="122" t="s">
        <v>54</v>
      </c>
      <c r="F190" s="123" t="s">
        <v>27</v>
      </c>
      <c r="G190" s="124" t="s">
        <v>75</v>
      </c>
      <c r="H190" s="125" t="s">
        <v>1130</v>
      </c>
      <c r="I190" s="126" t="s">
        <v>49</v>
      </c>
      <c r="J190" s="142" t="s">
        <v>223</v>
      </c>
      <c r="K190" s="127">
        <v>57</v>
      </c>
      <c r="L190" s="128" t="s">
        <v>1488</v>
      </c>
      <c r="M190" s="128" t="str">
        <f>IF(ISERROR(VLOOKUP(K190,#REF!,3,FALSE))," ",VLOOKUP(K190,#REF!,3,FALSE))</f>
        <v> </v>
      </c>
      <c r="N190" s="159">
        <v>1624</v>
      </c>
      <c r="O190" s="159">
        <v>0</v>
      </c>
      <c r="P190" s="129">
        <v>72283510</v>
      </c>
      <c r="Q190" s="130" t="s">
        <v>1534</v>
      </c>
      <c r="R190" s="129" t="s">
        <v>295</v>
      </c>
      <c r="S190" s="129"/>
      <c r="T190" s="129"/>
      <c r="U190" s="131"/>
      <c r="V190" s="129"/>
      <c r="W190" s="129"/>
      <c r="X190" s="131"/>
      <c r="Y190" s="132">
        <v>34960000</v>
      </c>
      <c r="Z190" s="133"/>
      <c r="AA190" s="134">
        <v>0</v>
      </c>
      <c r="AB190" s="132">
        <v>0</v>
      </c>
      <c r="AC190" s="176">
        <f t="shared" si="8"/>
        <v>34960000</v>
      </c>
      <c r="AD190" s="176">
        <v>23161000</v>
      </c>
      <c r="AE190" s="135">
        <v>44246</v>
      </c>
      <c r="AF190" s="135">
        <v>44249</v>
      </c>
      <c r="AG190" s="135">
        <v>44490</v>
      </c>
      <c r="AH190" s="136">
        <v>240</v>
      </c>
      <c r="AI190" s="136">
        <v>0</v>
      </c>
      <c r="AJ190" s="137">
        <v>0</v>
      </c>
      <c r="AK190" s="138"/>
      <c r="AL190" s="136"/>
      <c r="AM190" s="158"/>
      <c r="AN190" s="164"/>
      <c r="AO190" s="139"/>
      <c r="AP190" s="139"/>
      <c r="AQ190" s="157" t="s">
        <v>1894</v>
      </c>
      <c r="AR190" s="139"/>
      <c r="AS190" s="140">
        <f t="shared" si="7"/>
        <v>0.6625</v>
      </c>
      <c r="AT190" s="35"/>
      <c r="AU190" s="35"/>
      <c r="AV190" s="35"/>
      <c r="AW190" s="35"/>
      <c r="AX190" s="35"/>
      <c r="AY190" s="35"/>
    </row>
    <row r="191" spans="1:51" s="141" customFormat="1" ht="27.75" customHeight="1">
      <c r="A191" s="120">
        <v>69</v>
      </c>
      <c r="B191" s="120">
        <v>2021</v>
      </c>
      <c r="C191" s="120" t="s">
        <v>384</v>
      </c>
      <c r="D191" s="121" t="s">
        <v>765</v>
      </c>
      <c r="E191" s="122" t="s">
        <v>54</v>
      </c>
      <c r="F191" s="123" t="s">
        <v>27</v>
      </c>
      <c r="G191" s="124" t="s">
        <v>75</v>
      </c>
      <c r="H191" s="125" t="s">
        <v>1151</v>
      </c>
      <c r="I191" s="126" t="s">
        <v>49</v>
      </c>
      <c r="J191" s="142" t="s">
        <v>223</v>
      </c>
      <c r="K191" s="127">
        <v>57</v>
      </c>
      <c r="L191" s="128" t="s">
        <v>1488</v>
      </c>
      <c r="M191" s="128" t="str">
        <f>IF(ISERROR(VLOOKUP(K191,#REF!,3,FALSE))," ",VLOOKUP(K191,#REF!,3,FALSE))</f>
        <v> </v>
      </c>
      <c r="N191" s="159">
        <v>1623</v>
      </c>
      <c r="O191" s="159">
        <v>0</v>
      </c>
      <c r="P191" s="129">
        <v>1110450731</v>
      </c>
      <c r="Q191" s="130" t="s">
        <v>1555</v>
      </c>
      <c r="R191" s="129" t="s">
        <v>295</v>
      </c>
      <c r="S191" s="129"/>
      <c r="T191" s="129"/>
      <c r="U191" s="131"/>
      <c r="V191" s="129"/>
      <c r="W191" s="129"/>
      <c r="X191" s="131"/>
      <c r="Y191" s="132">
        <v>34960000</v>
      </c>
      <c r="Z191" s="133"/>
      <c r="AA191" s="134">
        <v>0</v>
      </c>
      <c r="AB191" s="132">
        <v>0</v>
      </c>
      <c r="AC191" s="176">
        <f t="shared" si="8"/>
        <v>34960000</v>
      </c>
      <c r="AD191" s="176">
        <v>34960000</v>
      </c>
      <c r="AE191" s="135">
        <v>44250</v>
      </c>
      <c r="AF191" s="135">
        <v>44251</v>
      </c>
      <c r="AG191" s="135">
        <v>44492</v>
      </c>
      <c r="AH191" s="136">
        <v>240</v>
      </c>
      <c r="AI191" s="136">
        <v>0</v>
      </c>
      <c r="AJ191" s="137">
        <v>0</v>
      </c>
      <c r="AK191" s="138"/>
      <c r="AL191" s="136"/>
      <c r="AM191" s="158"/>
      <c r="AN191" s="164"/>
      <c r="AO191" s="139"/>
      <c r="AP191" s="139"/>
      <c r="AQ191" s="157" t="s">
        <v>1894</v>
      </c>
      <c r="AR191" s="139"/>
      <c r="AS191" s="140">
        <f t="shared" si="7"/>
        <v>1</v>
      </c>
      <c r="AT191" s="35"/>
      <c r="AU191" s="35"/>
      <c r="AV191" s="35"/>
      <c r="AW191" s="35"/>
      <c r="AX191" s="35"/>
      <c r="AY191" s="35"/>
    </row>
    <row r="192" spans="1:51" s="141" customFormat="1" ht="27.75" customHeight="1">
      <c r="A192" s="120">
        <v>72</v>
      </c>
      <c r="B192" s="120">
        <v>2021</v>
      </c>
      <c r="C192" s="120" t="s">
        <v>387</v>
      </c>
      <c r="D192" s="121" t="s">
        <v>768</v>
      </c>
      <c r="E192" s="122" t="s">
        <v>54</v>
      </c>
      <c r="F192" s="123" t="s">
        <v>27</v>
      </c>
      <c r="G192" s="124" t="s">
        <v>75</v>
      </c>
      <c r="H192" s="125" t="s">
        <v>1154</v>
      </c>
      <c r="I192" s="126" t="s">
        <v>49</v>
      </c>
      <c r="J192" s="142" t="s">
        <v>223</v>
      </c>
      <c r="K192" s="127">
        <v>6</v>
      </c>
      <c r="L192" s="128" t="s">
        <v>1484</v>
      </c>
      <c r="M192" s="128" t="str">
        <f>IF(ISERROR(VLOOKUP(K192,#REF!,3,FALSE))," ",VLOOKUP(K192,#REF!,3,FALSE))</f>
        <v> </v>
      </c>
      <c r="N192" s="159">
        <v>1598</v>
      </c>
      <c r="O192" s="159">
        <v>0</v>
      </c>
      <c r="P192" s="129">
        <v>1032388629</v>
      </c>
      <c r="Q192" s="130" t="s">
        <v>1558</v>
      </c>
      <c r="R192" s="129" t="s">
        <v>295</v>
      </c>
      <c r="S192" s="129"/>
      <c r="T192" s="129"/>
      <c r="U192" s="131"/>
      <c r="V192" s="129"/>
      <c r="W192" s="129"/>
      <c r="X192" s="131"/>
      <c r="Y192" s="132">
        <v>34960000</v>
      </c>
      <c r="Z192" s="133"/>
      <c r="AA192" s="134">
        <v>0</v>
      </c>
      <c r="AB192" s="132">
        <v>0</v>
      </c>
      <c r="AC192" s="176">
        <f t="shared" si="8"/>
        <v>34960000</v>
      </c>
      <c r="AD192" s="176">
        <v>34960000</v>
      </c>
      <c r="AE192" s="135">
        <v>44250</v>
      </c>
      <c r="AF192" s="135">
        <v>44251</v>
      </c>
      <c r="AG192" s="135">
        <v>44492</v>
      </c>
      <c r="AH192" s="136">
        <v>240</v>
      </c>
      <c r="AI192" s="136">
        <v>0</v>
      </c>
      <c r="AJ192" s="137">
        <v>0</v>
      </c>
      <c r="AK192" s="138"/>
      <c r="AL192" s="136"/>
      <c r="AM192" s="158"/>
      <c r="AN192" s="164"/>
      <c r="AO192" s="139"/>
      <c r="AP192" s="139"/>
      <c r="AQ192" s="157" t="s">
        <v>1894</v>
      </c>
      <c r="AR192" s="139"/>
      <c r="AS192" s="140">
        <f t="shared" si="7"/>
        <v>1</v>
      </c>
      <c r="AT192" s="35"/>
      <c r="AU192" s="35"/>
      <c r="AV192" s="35"/>
      <c r="AW192" s="35"/>
      <c r="AX192" s="35"/>
      <c r="AY192" s="35"/>
    </row>
    <row r="193" spans="1:51" s="141" customFormat="1" ht="27.75" customHeight="1">
      <c r="A193" s="120">
        <v>98</v>
      </c>
      <c r="B193" s="120">
        <v>2021</v>
      </c>
      <c r="C193" s="120" t="s">
        <v>413</v>
      </c>
      <c r="D193" s="121" t="s">
        <v>794</v>
      </c>
      <c r="E193" s="122" t="s">
        <v>54</v>
      </c>
      <c r="F193" s="123" t="s">
        <v>27</v>
      </c>
      <c r="G193" s="124" t="s">
        <v>75</v>
      </c>
      <c r="H193" s="125" t="s">
        <v>1180</v>
      </c>
      <c r="I193" s="126" t="s">
        <v>49</v>
      </c>
      <c r="J193" s="142" t="s">
        <v>223</v>
      </c>
      <c r="K193" s="127">
        <v>57</v>
      </c>
      <c r="L193" s="128" t="s">
        <v>1488</v>
      </c>
      <c r="M193" s="128" t="str">
        <f>IF(ISERROR(VLOOKUP(K193,#REF!,3,FALSE))," ",VLOOKUP(K193,#REF!,3,FALSE))</f>
        <v> </v>
      </c>
      <c r="N193" s="159">
        <v>1624</v>
      </c>
      <c r="O193" s="159">
        <v>0</v>
      </c>
      <c r="P193" s="129">
        <v>11259477</v>
      </c>
      <c r="Q193" s="130" t="s">
        <v>1584</v>
      </c>
      <c r="R193" s="129" t="s">
        <v>295</v>
      </c>
      <c r="S193" s="129"/>
      <c r="T193" s="129"/>
      <c r="U193" s="131"/>
      <c r="V193" s="129"/>
      <c r="W193" s="129"/>
      <c r="X193" s="131"/>
      <c r="Y193" s="132">
        <v>34960000</v>
      </c>
      <c r="Z193" s="133"/>
      <c r="AA193" s="134">
        <v>0</v>
      </c>
      <c r="AB193" s="132">
        <v>0</v>
      </c>
      <c r="AC193" s="176">
        <f t="shared" si="8"/>
        <v>34960000</v>
      </c>
      <c r="AD193" s="176">
        <v>32775000</v>
      </c>
      <c r="AE193" s="135">
        <v>44270</v>
      </c>
      <c r="AF193" s="135">
        <v>44271</v>
      </c>
      <c r="AG193" s="135">
        <v>44515</v>
      </c>
      <c r="AH193" s="136">
        <v>240</v>
      </c>
      <c r="AI193" s="136">
        <v>0</v>
      </c>
      <c r="AJ193" s="137">
        <v>0</v>
      </c>
      <c r="AK193" s="138"/>
      <c r="AL193" s="136"/>
      <c r="AM193" s="158"/>
      <c r="AN193" s="164"/>
      <c r="AO193" s="139"/>
      <c r="AP193" s="139"/>
      <c r="AQ193" s="157" t="s">
        <v>1894</v>
      </c>
      <c r="AR193" s="139"/>
      <c r="AS193" s="140">
        <f t="shared" si="7"/>
        <v>0.9375</v>
      </c>
      <c r="AT193" s="35"/>
      <c r="AU193" s="35"/>
      <c r="AV193" s="35"/>
      <c r="AW193" s="35"/>
      <c r="AX193" s="35"/>
      <c r="AY193" s="35"/>
    </row>
    <row r="194" spans="1:51" s="141" customFormat="1" ht="27.75" customHeight="1">
      <c r="A194" s="120">
        <v>120</v>
      </c>
      <c r="B194" s="120">
        <v>2021</v>
      </c>
      <c r="C194" s="120" t="s">
        <v>435</v>
      </c>
      <c r="D194" s="121" t="s">
        <v>815</v>
      </c>
      <c r="E194" s="122" t="s">
        <v>54</v>
      </c>
      <c r="F194" s="123" t="s">
        <v>27</v>
      </c>
      <c r="G194" s="124" t="s">
        <v>75</v>
      </c>
      <c r="H194" s="125" t="s">
        <v>1202</v>
      </c>
      <c r="I194" s="126" t="s">
        <v>49</v>
      </c>
      <c r="J194" s="142" t="s">
        <v>223</v>
      </c>
      <c r="K194" s="127">
        <v>1</v>
      </c>
      <c r="L194" s="128" t="s">
        <v>1480</v>
      </c>
      <c r="M194" s="128" t="str">
        <f>IF(ISERROR(VLOOKUP(K194,#REF!,3,FALSE))," ",VLOOKUP(K194,#REF!,3,FALSE))</f>
        <v> </v>
      </c>
      <c r="N194" s="159">
        <v>1584</v>
      </c>
      <c r="O194" s="159">
        <v>0</v>
      </c>
      <c r="P194" s="129">
        <v>1073692087</v>
      </c>
      <c r="Q194" s="130" t="s">
        <v>1606</v>
      </c>
      <c r="R194" s="129" t="s">
        <v>295</v>
      </c>
      <c r="S194" s="129"/>
      <c r="T194" s="129"/>
      <c r="U194" s="131"/>
      <c r="V194" s="129"/>
      <c r="W194" s="129"/>
      <c r="X194" s="131"/>
      <c r="Y194" s="132">
        <v>34960000</v>
      </c>
      <c r="Z194" s="133"/>
      <c r="AA194" s="134">
        <v>0</v>
      </c>
      <c r="AB194" s="132">
        <v>0</v>
      </c>
      <c r="AC194" s="176">
        <f t="shared" si="8"/>
        <v>34960000</v>
      </c>
      <c r="AD194" s="176">
        <v>34960000</v>
      </c>
      <c r="AE194" s="135">
        <v>44260</v>
      </c>
      <c r="AF194" s="135">
        <v>44265</v>
      </c>
      <c r="AG194" s="135">
        <v>44509</v>
      </c>
      <c r="AH194" s="136">
        <v>240</v>
      </c>
      <c r="AI194" s="136">
        <v>0</v>
      </c>
      <c r="AJ194" s="137">
        <v>0</v>
      </c>
      <c r="AK194" s="138"/>
      <c r="AL194" s="136"/>
      <c r="AM194" s="158"/>
      <c r="AN194" s="164"/>
      <c r="AO194" s="139"/>
      <c r="AP194" s="139"/>
      <c r="AQ194" s="157" t="s">
        <v>1894</v>
      </c>
      <c r="AR194" s="139"/>
      <c r="AS194" s="140">
        <f t="shared" si="7"/>
        <v>1</v>
      </c>
      <c r="AT194" s="35"/>
      <c r="AU194" s="35"/>
      <c r="AV194" s="35"/>
      <c r="AW194" s="35"/>
      <c r="AX194" s="35"/>
      <c r="AY194" s="35"/>
    </row>
    <row r="195" spans="1:51" s="141" customFormat="1" ht="27.75" customHeight="1">
      <c r="A195" s="120">
        <v>140</v>
      </c>
      <c r="B195" s="120">
        <v>2021</v>
      </c>
      <c r="C195" s="120" t="s">
        <v>454</v>
      </c>
      <c r="D195" s="121" t="s">
        <v>834</v>
      </c>
      <c r="E195" s="122" t="s">
        <v>54</v>
      </c>
      <c r="F195" s="123" t="s">
        <v>27</v>
      </c>
      <c r="G195" s="124" t="s">
        <v>75</v>
      </c>
      <c r="H195" s="125" t="s">
        <v>1221</v>
      </c>
      <c r="I195" s="126" t="s">
        <v>49</v>
      </c>
      <c r="J195" s="142" t="s">
        <v>223</v>
      </c>
      <c r="K195" s="127">
        <v>34</v>
      </c>
      <c r="L195" s="128" t="s">
        <v>184</v>
      </c>
      <c r="M195" s="128" t="str">
        <f>IF(ISERROR(VLOOKUP(K195,#REF!,3,FALSE))," ",VLOOKUP(K195,#REF!,3,FALSE))</f>
        <v> </v>
      </c>
      <c r="N195" s="159">
        <v>1613</v>
      </c>
      <c r="O195" s="159">
        <v>0</v>
      </c>
      <c r="P195" s="129">
        <v>1136885951</v>
      </c>
      <c r="Q195" s="130" t="s">
        <v>1625</v>
      </c>
      <c r="R195" s="129" t="s">
        <v>295</v>
      </c>
      <c r="S195" s="129"/>
      <c r="T195" s="129"/>
      <c r="U195" s="131"/>
      <c r="V195" s="129"/>
      <c r="W195" s="129"/>
      <c r="X195" s="131"/>
      <c r="Y195" s="132">
        <v>34960000</v>
      </c>
      <c r="Z195" s="133"/>
      <c r="AA195" s="134">
        <v>0</v>
      </c>
      <c r="AB195" s="132">
        <v>0</v>
      </c>
      <c r="AC195" s="176">
        <f t="shared" si="8"/>
        <v>34960000</v>
      </c>
      <c r="AD195" s="176">
        <v>33503333</v>
      </c>
      <c r="AE195" s="135">
        <v>44265</v>
      </c>
      <c r="AF195" s="135">
        <v>44266</v>
      </c>
      <c r="AG195" s="135">
        <v>44510</v>
      </c>
      <c r="AH195" s="136">
        <v>240</v>
      </c>
      <c r="AI195" s="136">
        <v>1</v>
      </c>
      <c r="AJ195" s="137">
        <v>51</v>
      </c>
      <c r="AK195" s="138"/>
      <c r="AL195" s="136"/>
      <c r="AM195" s="158"/>
      <c r="AN195" s="164"/>
      <c r="AO195" s="139"/>
      <c r="AP195" s="139"/>
      <c r="AQ195" s="157" t="s">
        <v>1894</v>
      </c>
      <c r="AR195" s="139"/>
      <c r="AS195" s="140">
        <f t="shared" si="7"/>
        <v>0.958333323798627</v>
      </c>
      <c r="AT195" s="35"/>
      <c r="AU195" s="35"/>
      <c r="AV195" s="35"/>
      <c r="AW195" s="35"/>
      <c r="AX195" s="35"/>
      <c r="AY195" s="35"/>
    </row>
    <row r="196" spans="1:51" s="141" customFormat="1" ht="27.75" customHeight="1">
      <c r="A196" s="120">
        <v>142</v>
      </c>
      <c r="B196" s="120">
        <v>2021</v>
      </c>
      <c r="C196" s="120" t="s">
        <v>456</v>
      </c>
      <c r="D196" s="121" t="s">
        <v>836</v>
      </c>
      <c r="E196" s="122" t="s">
        <v>54</v>
      </c>
      <c r="F196" s="123" t="s">
        <v>27</v>
      </c>
      <c r="G196" s="124" t="s">
        <v>75</v>
      </c>
      <c r="H196" s="125" t="s">
        <v>1223</v>
      </c>
      <c r="I196" s="126" t="s">
        <v>49</v>
      </c>
      <c r="J196" s="142" t="s">
        <v>223</v>
      </c>
      <c r="K196" s="127">
        <v>40</v>
      </c>
      <c r="L196" s="128" t="s">
        <v>190</v>
      </c>
      <c r="M196" s="128" t="str">
        <f>IF(ISERROR(VLOOKUP(K196,#REF!,3,FALSE))," ",VLOOKUP(K196,#REF!,3,FALSE))</f>
        <v> </v>
      </c>
      <c r="N196" s="159">
        <v>1616</v>
      </c>
      <c r="O196" s="159">
        <v>0</v>
      </c>
      <c r="P196" s="129">
        <v>52872434</v>
      </c>
      <c r="Q196" s="130" t="s">
        <v>1627</v>
      </c>
      <c r="R196" s="129" t="s">
        <v>295</v>
      </c>
      <c r="S196" s="129"/>
      <c r="T196" s="129"/>
      <c r="U196" s="131"/>
      <c r="V196" s="129"/>
      <c r="W196" s="129"/>
      <c r="X196" s="131"/>
      <c r="Y196" s="132">
        <v>34960000</v>
      </c>
      <c r="Z196" s="133"/>
      <c r="AA196" s="134">
        <v>0</v>
      </c>
      <c r="AB196" s="132">
        <v>0</v>
      </c>
      <c r="AC196" s="176">
        <f t="shared" si="8"/>
        <v>34960000</v>
      </c>
      <c r="AD196" s="176">
        <v>31318333</v>
      </c>
      <c r="AE196" s="135">
        <v>44280</v>
      </c>
      <c r="AF196" s="135">
        <v>44281</v>
      </c>
      <c r="AG196" s="135">
        <v>44525</v>
      </c>
      <c r="AH196" s="136">
        <v>240</v>
      </c>
      <c r="AI196" s="136">
        <v>0</v>
      </c>
      <c r="AJ196" s="137">
        <v>0</v>
      </c>
      <c r="AK196" s="138"/>
      <c r="AL196" s="136"/>
      <c r="AM196" s="158"/>
      <c r="AN196" s="164"/>
      <c r="AO196" s="139"/>
      <c r="AP196" s="139"/>
      <c r="AQ196" s="157" t="s">
        <v>1894</v>
      </c>
      <c r="AR196" s="139"/>
      <c r="AS196" s="140">
        <f t="shared" si="7"/>
        <v>0.895833323798627</v>
      </c>
      <c r="AT196" s="35"/>
      <c r="AU196" s="35"/>
      <c r="AV196" s="35"/>
      <c r="AW196" s="35"/>
      <c r="AX196" s="35"/>
      <c r="AY196" s="35"/>
    </row>
    <row r="197" spans="1:51" s="141" customFormat="1" ht="27.75" customHeight="1">
      <c r="A197" s="120">
        <v>184</v>
      </c>
      <c r="B197" s="120">
        <v>2021</v>
      </c>
      <c r="C197" s="120" t="s">
        <v>497</v>
      </c>
      <c r="D197" s="121" t="s">
        <v>877</v>
      </c>
      <c r="E197" s="122" t="s">
        <v>54</v>
      </c>
      <c r="F197" s="123" t="s">
        <v>27</v>
      </c>
      <c r="G197" s="124" t="s">
        <v>75</v>
      </c>
      <c r="H197" s="125" t="s">
        <v>1264</v>
      </c>
      <c r="I197" s="126" t="s">
        <v>49</v>
      </c>
      <c r="J197" s="142" t="s">
        <v>223</v>
      </c>
      <c r="K197" s="127">
        <v>45</v>
      </c>
      <c r="L197" s="128" t="s">
        <v>195</v>
      </c>
      <c r="M197" s="128" t="str">
        <f>IF(ISERROR(VLOOKUP(K197,#REF!,3,FALSE))," ",VLOOKUP(K197,#REF!,3,FALSE))</f>
        <v> </v>
      </c>
      <c r="N197" s="159">
        <v>1618</v>
      </c>
      <c r="O197" s="159">
        <v>0</v>
      </c>
      <c r="P197" s="129">
        <v>79484752</v>
      </c>
      <c r="Q197" s="130" t="s">
        <v>1668</v>
      </c>
      <c r="R197" s="129" t="s">
        <v>295</v>
      </c>
      <c r="S197" s="129"/>
      <c r="T197" s="129"/>
      <c r="U197" s="131"/>
      <c r="V197" s="129"/>
      <c r="W197" s="129"/>
      <c r="X197" s="131"/>
      <c r="Y197" s="132">
        <v>34960000</v>
      </c>
      <c r="Z197" s="133"/>
      <c r="AA197" s="134">
        <v>0</v>
      </c>
      <c r="AB197" s="132">
        <v>0</v>
      </c>
      <c r="AC197" s="176">
        <f t="shared" si="8"/>
        <v>34960000</v>
      </c>
      <c r="AD197" s="176">
        <v>31464000</v>
      </c>
      <c r="AE197" s="135">
        <v>44279</v>
      </c>
      <c r="AF197" s="135">
        <v>44280</v>
      </c>
      <c r="AG197" s="135">
        <v>44524</v>
      </c>
      <c r="AH197" s="136">
        <v>240</v>
      </c>
      <c r="AI197" s="136">
        <v>0</v>
      </c>
      <c r="AJ197" s="137">
        <v>0</v>
      </c>
      <c r="AK197" s="138"/>
      <c r="AL197" s="136"/>
      <c r="AM197" s="158"/>
      <c r="AN197" s="164"/>
      <c r="AO197" s="139"/>
      <c r="AP197" s="139"/>
      <c r="AQ197" s="157" t="s">
        <v>1894</v>
      </c>
      <c r="AR197" s="139"/>
      <c r="AS197" s="140">
        <f t="shared" si="7"/>
        <v>0.9</v>
      </c>
      <c r="AT197" s="35"/>
      <c r="AU197" s="35"/>
      <c r="AV197" s="35"/>
      <c r="AW197" s="35"/>
      <c r="AX197" s="35"/>
      <c r="AY197" s="35"/>
    </row>
    <row r="198" spans="1:51" s="141" customFormat="1" ht="27.75" customHeight="1">
      <c r="A198" s="120">
        <v>311</v>
      </c>
      <c r="B198" s="120">
        <v>2021</v>
      </c>
      <c r="C198" s="120" t="s">
        <v>619</v>
      </c>
      <c r="D198" s="121" t="s">
        <v>999</v>
      </c>
      <c r="E198" s="122" t="s">
        <v>54</v>
      </c>
      <c r="F198" s="123" t="s">
        <v>27</v>
      </c>
      <c r="G198" s="124" t="s">
        <v>75</v>
      </c>
      <c r="H198" s="125" t="s">
        <v>1387</v>
      </c>
      <c r="I198" s="126" t="s">
        <v>49</v>
      </c>
      <c r="J198" s="142" t="s">
        <v>223</v>
      </c>
      <c r="K198" s="127">
        <v>57</v>
      </c>
      <c r="L198" s="128" t="s">
        <v>1488</v>
      </c>
      <c r="M198" s="128" t="str">
        <f>IF(ISERROR(VLOOKUP(K198,#REF!,3,FALSE))," ",VLOOKUP(K198,#REF!,3,FALSE))</f>
        <v> </v>
      </c>
      <c r="N198" s="159">
        <v>1623</v>
      </c>
      <c r="O198" s="159">
        <v>0</v>
      </c>
      <c r="P198" s="129">
        <v>52711536</v>
      </c>
      <c r="Q198" s="130" t="s">
        <v>1790</v>
      </c>
      <c r="R198" s="129" t="s">
        <v>295</v>
      </c>
      <c r="S198" s="129"/>
      <c r="T198" s="129"/>
      <c r="U198" s="131"/>
      <c r="V198" s="129"/>
      <c r="W198" s="129"/>
      <c r="X198" s="131"/>
      <c r="Y198" s="132">
        <v>34960000</v>
      </c>
      <c r="Z198" s="133"/>
      <c r="AA198" s="134">
        <v>0</v>
      </c>
      <c r="AB198" s="132">
        <v>0</v>
      </c>
      <c r="AC198" s="176">
        <f t="shared" si="8"/>
        <v>34960000</v>
      </c>
      <c r="AD198" s="176">
        <v>31318333</v>
      </c>
      <c r="AE198" s="135">
        <v>44308</v>
      </c>
      <c r="AF198" s="135">
        <v>44312</v>
      </c>
      <c r="AG198" s="135">
        <v>44555</v>
      </c>
      <c r="AH198" s="136">
        <v>240</v>
      </c>
      <c r="AI198" s="136">
        <v>0</v>
      </c>
      <c r="AJ198" s="137">
        <v>0</v>
      </c>
      <c r="AK198" s="138"/>
      <c r="AL198" s="136"/>
      <c r="AM198" s="158"/>
      <c r="AN198" s="164"/>
      <c r="AO198" s="139"/>
      <c r="AP198" s="139"/>
      <c r="AQ198" s="157" t="s">
        <v>1894</v>
      </c>
      <c r="AR198" s="139"/>
      <c r="AS198" s="140">
        <f t="shared" si="7"/>
        <v>0.895833323798627</v>
      </c>
      <c r="AT198" s="35"/>
      <c r="AU198" s="35"/>
      <c r="AV198" s="35"/>
      <c r="AW198" s="35"/>
      <c r="AX198" s="35"/>
      <c r="AY198" s="35"/>
    </row>
    <row r="199" spans="1:51" s="141" customFormat="1" ht="27.75" customHeight="1">
      <c r="A199" s="120">
        <v>308</v>
      </c>
      <c r="B199" s="120">
        <v>2021</v>
      </c>
      <c r="C199" s="120" t="s">
        <v>616</v>
      </c>
      <c r="D199" s="121" t="s">
        <v>996</v>
      </c>
      <c r="E199" s="122" t="s">
        <v>54</v>
      </c>
      <c r="F199" s="123" t="s">
        <v>27</v>
      </c>
      <c r="G199" s="124" t="s">
        <v>75</v>
      </c>
      <c r="H199" s="125" t="s">
        <v>1384</v>
      </c>
      <c r="I199" s="126" t="s">
        <v>49</v>
      </c>
      <c r="J199" s="142" t="s">
        <v>223</v>
      </c>
      <c r="K199" s="127">
        <v>6</v>
      </c>
      <c r="L199" s="128" t="s">
        <v>1484</v>
      </c>
      <c r="M199" s="128" t="str">
        <f>IF(ISERROR(VLOOKUP(K199,#REF!,3,FALSE))," ",VLOOKUP(K199,#REF!,3,FALSE))</f>
        <v> </v>
      </c>
      <c r="N199" s="159">
        <v>1599</v>
      </c>
      <c r="O199" s="159">
        <v>0</v>
      </c>
      <c r="P199" s="129">
        <v>1014289903</v>
      </c>
      <c r="Q199" s="130" t="s">
        <v>1787</v>
      </c>
      <c r="R199" s="129" t="s">
        <v>295</v>
      </c>
      <c r="S199" s="129"/>
      <c r="T199" s="129"/>
      <c r="U199" s="131"/>
      <c r="V199" s="129"/>
      <c r="W199" s="129"/>
      <c r="X199" s="131"/>
      <c r="Y199" s="132">
        <v>30590000</v>
      </c>
      <c r="Z199" s="133"/>
      <c r="AA199" s="134">
        <v>1</v>
      </c>
      <c r="AB199" s="132">
        <v>4515667</v>
      </c>
      <c r="AC199" s="176">
        <f t="shared" si="8"/>
        <v>35105667</v>
      </c>
      <c r="AD199" s="176">
        <v>30735667</v>
      </c>
      <c r="AE199" s="135">
        <v>44314</v>
      </c>
      <c r="AF199" s="135">
        <v>44316</v>
      </c>
      <c r="AG199" s="135">
        <v>44561</v>
      </c>
      <c r="AH199" s="136">
        <v>210</v>
      </c>
      <c r="AI199" s="136">
        <v>1</v>
      </c>
      <c r="AJ199" s="137">
        <v>32</v>
      </c>
      <c r="AK199" s="138"/>
      <c r="AL199" s="136"/>
      <c r="AM199" s="158"/>
      <c r="AN199" s="164"/>
      <c r="AO199" s="139"/>
      <c r="AP199" s="139"/>
      <c r="AQ199" s="157" t="s">
        <v>1894</v>
      </c>
      <c r="AR199" s="139"/>
      <c r="AS199" s="140">
        <f t="shared" si="7"/>
        <v>0.8755186733811382</v>
      </c>
      <c r="AT199" s="35"/>
      <c r="AU199" s="35"/>
      <c r="AV199" s="35"/>
      <c r="AW199" s="35"/>
      <c r="AX199" s="35"/>
      <c r="AY199" s="35"/>
    </row>
    <row r="200" spans="1:51" s="141" customFormat="1" ht="27.75" customHeight="1">
      <c r="A200" s="120">
        <v>309</v>
      </c>
      <c r="B200" s="120">
        <v>2021</v>
      </c>
      <c r="C200" s="120" t="s">
        <v>617</v>
      </c>
      <c r="D200" s="121" t="s">
        <v>997</v>
      </c>
      <c r="E200" s="122" t="s">
        <v>54</v>
      </c>
      <c r="F200" s="123" t="s">
        <v>27</v>
      </c>
      <c r="G200" s="124" t="s">
        <v>75</v>
      </c>
      <c r="H200" s="125" t="s">
        <v>1385</v>
      </c>
      <c r="I200" s="126" t="s">
        <v>49</v>
      </c>
      <c r="J200" s="142" t="s">
        <v>223</v>
      </c>
      <c r="K200" s="127">
        <v>6</v>
      </c>
      <c r="L200" s="128" t="s">
        <v>1484</v>
      </c>
      <c r="M200" s="128" t="str">
        <f>IF(ISERROR(VLOOKUP(K200,#REF!,3,FALSE))," ",VLOOKUP(K200,#REF!,3,FALSE))</f>
        <v> </v>
      </c>
      <c r="N200" s="159">
        <v>1599</v>
      </c>
      <c r="O200" s="159">
        <v>0</v>
      </c>
      <c r="P200" s="129">
        <v>1067910502</v>
      </c>
      <c r="Q200" s="130" t="s">
        <v>1788</v>
      </c>
      <c r="R200" s="129" t="s">
        <v>295</v>
      </c>
      <c r="S200" s="129"/>
      <c r="T200" s="129"/>
      <c r="U200" s="131"/>
      <c r="V200" s="129"/>
      <c r="W200" s="129"/>
      <c r="X200" s="131"/>
      <c r="Y200" s="132">
        <v>30590000</v>
      </c>
      <c r="Z200" s="133"/>
      <c r="AA200" s="134">
        <v>1</v>
      </c>
      <c r="AB200" s="132">
        <v>4515667</v>
      </c>
      <c r="AC200" s="176">
        <f t="shared" si="8"/>
        <v>35105667</v>
      </c>
      <c r="AD200" s="176">
        <v>30735667</v>
      </c>
      <c r="AE200" s="135">
        <v>44313</v>
      </c>
      <c r="AF200" s="135">
        <v>44316</v>
      </c>
      <c r="AG200" s="135">
        <v>44561</v>
      </c>
      <c r="AH200" s="136">
        <v>210</v>
      </c>
      <c r="AI200" s="136">
        <v>1</v>
      </c>
      <c r="AJ200" s="137">
        <v>32</v>
      </c>
      <c r="AK200" s="138"/>
      <c r="AL200" s="136"/>
      <c r="AM200" s="158"/>
      <c r="AN200" s="164"/>
      <c r="AO200" s="139"/>
      <c r="AP200" s="139"/>
      <c r="AQ200" s="157" t="s">
        <v>1894</v>
      </c>
      <c r="AR200" s="139"/>
      <c r="AS200" s="140">
        <f t="shared" si="7"/>
        <v>0.8755186733811382</v>
      </c>
      <c r="AT200" s="35"/>
      <c r="AU200" s="35"/>
      <c r="AV200" s="35"/>
      <c r="AW200" s="35"/>
      <c r="AX200" s="35"/>
      <c r="AY200" s="35"/>
    </row>
    <row r="201" spans="1:51" s="141" customFormat="1" ht="27.75" customHeight="1">
      <c r="A201" s="120">
        <v>295</v>
      </c>
      <c r="B201" s="120">
        <v>2021</v>
      </c>
      <c r="C201" s="120" t="s">
        <v>605</v>
      </c>
      <c r="D201" s="121" t="s">
        <v>985</v>
      </c>
      <c r="E201" s="122" t="s">
        <v>54</v>
      </c>
      <c r="F201" s="123" t="s">
        <v>27</v>
      </c>
      <c r="G201" s="124" t="s">
        <v>75</v>
      </c>
      <c r="H201" s="125" t="s">
        <v>1373</v>
      </c>
      <c r="I201" s="126" t="s">
        <v>49</v>
      </c>
      <c r="J201" s="142" t="s">
        <v>223</v>
      </c>
      <c r="K201" s="127">
        <v>34</v>
      </c>
      <c r="L201" s="128" t="s">
        <v>184</v>
      </c>
      <c r="M201" s="128" t="str">
        <f>IF(ISERROR(VLOOKUP(K201,#REF!,3,FALSE))," ",VLOOKUP(K201,#REF!,3,FALSE))</f>
        <v> </v>
      </c>
      <c r="N201" s="159">
        <v>1613</v>
      </c>
      <c r="O201" s="159">
        <v>0</v>
      </c>
      <c r="P201" s="129">
        <v>1012419881</v>
      </c>
      <c r="Q201" s="130" t="s">
        <v>1777</v>
      </c>
      <c r="R201" s="129" t="s">
        <v>295</v>
      </c>
      <c r="S201" s="129"/>
      <c r="T201" s="129"/>
      <c r="U201" s="131"/>
      <c r="V201" s="129"/>
      <c r="W201" s="129"/>
      <c r="X201" s="131"/>
      <c r="Y201" s="132">
        <v>30590000</v>
      </c>
      <c r="Z201" s="133"/>
      <c r="AA201" s="134">
        <v>1</v>
      </c>
      <c r="AB201" s="132">
        <v>5098333</v>
      </c>
      <c r="AC201" s="176">
        <f t="shared" si="8"/>
        <v>35688333</v>
      </c>
      <c r="AD201" s="176">
        <v>31318333</v>
      </c>
      <c r="AE201" s="135">
        <v>44308</v>
      </c>
      <c r="AF201" s="135">
        <v>44312</v>
      </c>
      <c r="AG201" s="135">
        <v>44561</v>
      </c>
      <c r="AH201" s="136">
        <v>210</v>
      </c>
      <c r="AI201" s="136">
        <v>1</v>
      </c>
      <c r="AJ201" s="137">
        <v>36</v>
      </c>
      <c r="AK201" s="138"/>
      <c r="AL201" s="136"/>
      <c r="AM201" s="158"/>
      <c r="AN201" s="164"/>
      <c r="AO201" s="139"/>
      <c r="AP201" s="139"/>
      <c r="AQ201" s="157" t="s">
        <v>1894</v>
      </c>
      <c r="AR201" s="139"/>
      <c r="AS201" s="140">
        <f t="shared" si="7"/>
        <v>0.877551019264475</v>
      </c>
      <c r="AT201" s="35"/>
      <c r="AU201" s="35"/>
      <c r="AV201" s="35"/>
      <c r="AW201" s="35"/>
      <c r="AX201" s="35"/>
      <c r="AY201" s="35"/>
    </row>
    <row r="202" spans="1:51" s="141" customFormat="1" ht="27.75" customHeight="1">
      <c r="A202" s="120">
        <v>399</v>
      </c>
      <c r="B202" s="120">
        <v>2021</v>
      </c>
      <c r="C202" s="120" t="s">
        <v>685</v>
      </c>
      <c r="D202" s="121" t="s">
        <v>1065</v>
      </c>
      <c r="E202" s="122" t="s">
        <v>35</v>
      </c>
      <c r="F202" s="123" t="s">
        <v>47</v>
      </c>
      <c r="G202" s="124" t="s">
        <v>79</v>
      </c>
      <c r="H202" s="125" t="s">
        <v>1454</v>
      </c>
      <c r="I202" s="126" t="s">
        <v>49</v>
      </c>
      <c r="J202" s="142" t="s">
        <v>223</v>
      </c>
      <c r="K202" s="127">
        <v>27</v>
      </c>
      <c r="L202" s="128" t="s">
        <v>177</v>
      </c>
      <c r="M202" s="128" t="str">
        <f>IF(ISERROR(VLOOKUP(K202,#REF!,3,FALSE))," ",VLOOKUP(K202,#REF!,3,FALSE))</f>
        <v> </v>
      </c>
      <c r="N202" s="159">
        <v>1602</v>
      </c>
      <c r="O202" s="159">
        <v>1</v>
      </c>
      <c r="P202" s="129">
        <v>900070729</v>
      </c>
      <c r="Q202" s="130" t="s">
        <v>1851</v>
      </c>
      <c r="R202" s="129" t="s">
        <v>296</v>
      </c>
      <c r="S202" s="129"/>
      <c r="T202" s="129"/>
      <c r="U202" s="131"/>
      <c r="V202" s="129"/>
      <c r="W202" s="129"/>
      <c r="X202" s="131"/>
      <c r="Y202" s="132">
        <v>36072455</v>
      </c>
      <c r="Z202" s="133"/>
      <c r="AA202" s="134">
        <v>0</v>
      </c>
      <c r="AB202" s="132">
        <v>0</v>
      </c>
      <c r="AC202" s="176">
        <f t="shared" si="8"/>
        <v>36072455</v>
      </c>
      <c r="AD202" s="176">
        <v>0</v>
      </c>
      <c r="AE202" s="135">
        <v>44553</v>
      </c>
      <c r="AF202" s="135"/>
      <c r="AG202" s="135"/>
      <c r="AH202" s="136">
        <v>210</v>
      </c>
      <c r="AI202" s="136">
        <v>0</v>
      </c>
      <c r="AJ202" s="137">
        <v>0</v>
      </c>
      <c r="AK202" s="138"/>
      <c r="AL202" s="136"/>
      <c r="AM202" s="158"/>
      <c r="AN202" s="164"/>
      <c r="AO202" s="157" t="s">
        <v>1894</v>
      </c>
      <c r="AP202" s="157" t="s">
        <v>1894</v>
      </c>
      <c r="AQ202" s="139"/>
      <c r="AR202" s="139"/>
      <c r="AS202" s="140">
        <f t="shared" si="7"/>
        <v>0</v>
      </c>
      <c r="AT202" s="35"/>
      <c r="AU202" s="35"/>
      <c r="AV202" s="35"/>
      <c r="AW202" s="35"/>
      <c r="AX202" s="35"/>
      <c r="AY202" s="35"/>
    </row>
    <row r="203" spans="1:51" s="141" customFormat="1" ht="27.75" customHeight="1">
      <c r="A203" s="120">
        <v>310</v>
      </c>
      <c r="B203" s="120">
        <v>2021</v>
      </c>
      <c r="C203" s="120" t="s">
        <v>618</v>
      </c>
      <c r="D203" s="121" t="s">
        <v>998</v>
      </c>
      <c r="E203" s="122" t="s">
        <v>54</v>
      </c>
      <c r="F203" s="123" t="s">
        <v>27</v>
      </c>
      <c r="G203" s="124" t="s">
        <v>75</v>
      </c>
      <c r="H203" s="125" t="s">
        <v>1386</v>
      </c>
      <c r="I203" s="126" t="s">
        <v>49</v>
      </c>
      <c r="J203" s="142" t="s">
        <v>223</v>
      </c>
      <c r="K203" s="127">
        <v>43</v>
      </c>
      <c r="L203" s="128" t="s">
        <v>193</v>
      </c>
      <c r="M203" s="128" t="str">
        <f>IF(ISERROR(VLOOKUP(K203,#REF!,3,FALSE))," ",VLOOKUP(K203,#REF!,3,FALSE))</f>
        <v> </v>
      </c>
      <c r="N203" s="159">
        <v>1617</v>
      </c>
      <c r="O203" s="159">
        <v>0</v>
      </c>
      <c r="P203" s="129">
        <v>79410437</v>
      </c>
      <c r="Q203" s="130" t="s">
        <v>1789</v>
      </c>
      <c r="R203" s="129" t="s">
        <v>295</v>
      </c>
      <c r="S203" s="129"/>
      <c r="T203" s="129"/>
      <c r="U203" s="131"/>
      <c r="V203" s="129"/>
      <c r="W203" s="129"/>
      <c r="X203" s="131"/>
      <c r="Y203" s="132">
        <v>34960000</v>
      </c>
      <c r="Z203" s="133"/>
      <c r="AA203" s="134">
        <v>1</v>
      </c>
      <c r="AB203" s="132">
        <v>1456667</v>
      </c>
      <c r="AC203" s="176">
        <f t="shared" si="8"/>
        <v>36416667</v>
      </c>
      <c r="AD203" s="176">
        <v>32046667</v>
      </c>
      <c r="AE203" s="135">
        <v>44306</v>
      </c>
      <c r="AF203" s="135">
        <v>44307</v>
      </c>
      <c r="AG203" s="135">
        <v>44561</v>
      </c>
      <c r="AH203" s="136">
        <v>240</v>
      </c>
      <c r="AI203" s="136">
        <v>1</v>
      </c>
      <c r="AJ203" s="137">
        <v>11</v>
      </c>
      <c r="AK203" s="138"/>
      <c r="AL203" s="136"/>
      <c r="AM203" s="158"/>
      <c r="AN203" s="164"/>
      <c r="AO203" s="139"/>
      <c r="AP203" s="139"/>
      <c r="AQ203" s="157" t="s">
        <v>1894</v>
      </c>
      <c r="AR203" s="139"/>
      <c r="AS203" s="140">
        <f t="shared" si="7"/>
        <v>0.8800000010983982</v>
      </c>
      <c r="AT203" s="35"/>
      <c r="AU203" s="35"/>
      <c r="AV203" s="35"/>
      <c r="AW203" s="35"/>
      <c r="AX203" s="35"/>
      <c r="AY203" s="35"/>
    </row>
    <row r="204" spans="1:51" s="141" customFormat="1" ht="27.75" customHeight="1">
      <c r="A204" s="120">
        <v>2</v>
      </c>
      <c r="B204" s="120">
        <v>2021</v>
      </c>
      <c r="C204" s="120" t="s">
        <v>319</v>
      </c>
      <c r="D204" s="121" t="s">
        <v>700</v>
      </c>
      <c r="E204" s="122" t="s">
        <v>54</v>
      </c>
      <c r="F204" s="123" t="s">
        <v>27</v>
      </c>
      <c r="G204" s="124" t="s">
        <v>75</v>
      </c>
      <c r="H204" s="125" t="s">
        <v>1086</v>
      </c>
      <c r="I204" s="126" t="s">
        <v>49</v>
      </c>
      <c r="J204" s="142" t="s">
        <v>223</v>
      </c>
      <c r="K204" s="127">
        <v>57</v>
      </c>
      <c r="L204" s="128" t="s">
        <v>1488</v>
      </c>
      <c r="M204" s="128" t="str">
        <f>IF(ISERROR(VLOOKUP(K204,#REF!,3,FALSE))," ",VLOOKUP(K204,#REF!,3,FALSE))</f>
        <v> </v>
      </c>
      <c r="N204" s="159">
        <v>1623</v>
      </c>
      <c r="O204" s="159">
        <v>0</v>
      </c>
      <c r="P204" s="129">
        <v>1077967232</v>
      </c>
      <c r="Q204" s="130" t="s">
        <v>1490</v>
      </c>
      <c r="R204" s="129" t="s">
        <v>295</v>
      </c>
      <c r="S204" s="129"/>
      <c r="T204" s="129"/>
      <c r="U204" s="131"/>
      <c r="V204" s="129"/>
      <c r="W204" s="129"/>
      <c r="X204" s="131"/>
      <c r="Y204" s="132">
        <v>34200000</v>
      </c>
      <c r="Z204" s="133"/>
      <c r="AA204" s="134">
        <v>1</v>
      </c>
      <c r="AB204" s="132">
        <v>2786667</v>
      </c>
      <c r="AC204" s="176">
        <f t="shared" si="8"/>
        <v>36986667</v>
      </c>
      <c r="AD204" s="176">
        <v>33186667</v>
      </c>
      <c r="AE204" s="135">
        <v>44259</v>
      </c>
      <c r="AF204" s="135">
        <v>44264</v>
      </c>
      <c r="AG204" s="135">
        <v>44561</v>
      </c>
      <c r="AH204" s="136">
        <v>270</v>
      </c>
      <c r="AI204" s="136">
        <v>1</v>
      </c>
      <c r="AJ204" s="137">
        <v>23</v>
      </c>
      <c r="AK204" s="138"/>
      <c r="AL204" s="136"/>
      <c r="AM204" s="136"/>
      <c r="AN204" s="164"/>
      <c r="AO204" s="139"/>
      <c r="AP204" s="139"/>
      <c r="AQ204" s="157" t="s">
        <v>1894</v>
      </c>
      <c r="AR204" s="139"/>
      <c r="AS204" s="140">
        <f t="shared" si="7"/>
        <v>0.8972602748985196</v>
      </c>
      <c r="AT204" s="35"/>
      <c r="AU204" s="35"/>
      <c r="AV204" s="35"/>
      <c r="AW204" s="35"/>
      <c r="AX204" s="35"/>
      <c r="AY204" s="35"/>
    </row>
    <row r="205" spans="1:51" s="141" customFormat="1" ht="27.75" customHeight="1">
      <c r="A205" s="120">
        <v>246</v>
      </c>
      <c r="B205" s="120">
        <v>2021</v>
      </c>
      <c r="C205" s="120" t="s">
        <v>557</v>
      </c>
      <c r="D205" s="121" t="s">
        <v>937</v>
      </c>
      <c r="E205" s="122" t="s">
        <v>54</v>
      </c>
      <c r="F205" s="123" t="s">
        <v>27</v>
      </c>
      <c r="G205" s="124" t="s">
        <v>75</v>
      </c>
      <c r="H205" s="125" t="s">
        <v>1324</v>
      </c>
      <c r="I205" s="126" t="s">
        <v>49</v>
      </c>
      <c r="J205" s="142" t="s">
        <v>223</v>
      </c>
      <c r="K205" s="127">
        <v>55</v>
      </c>
      <c r="L205" s="128" t="s">
        <v>1487</v>
      </c>
      <c r="M205" s="128" t="str">
        <f>IF(ISERROR(VLOOKUP(K205,#REF!,3,FALSE))," ",VLOOKUP(K205,#REF!,3,FALSE))</f>
        <v> </v>
      </c>
      <c r="N205" s="159">
        <v>1622</v>
      </c>
      <c r="O205" s="159">
        <v>0</v>
      </c>
      <c r="P205" s="129">
        <v>1026272391</v>
      </c>
      <c r="Q205" s="130" t="s">
        <v>1728</v>
      </c>
      <c r="R205" s="129" t="s">
        <v>295</v>
      </c>
      <c r="S205" s="129"/>
      <c r="T205" s="129"/>
      <c r="U205" s="131"/>
      <c r="V205" s="129"/>
      <c r="W205" s="129"/>
      <c r="X205" s="131"/>
      <c r="Y205" s="132">
        <v>34960000</v>
      </c>
      <c r="Z205" s="133"/>
      <c r="AA205" s="134">
        <v>1</v>
      </c>
      <c r="AB205" s="132">
        <v>3350333</v>
      </c>
      <c r="AC205" s="176">
        <f t="shared" si="8"/>
        <v>38310333</v>
      </c>
      <c r="AD205" s="176">
        <v>33940333</v>
      </c>
      <c r="AE205" s="135">
        <v>44293</v>
      </c>
      <c r="AF205" s="135">
        <v>44294</v>
      </c>
      <c r="AG205" s="135">
        <v>44561</v>
      </c>
      <c r="AH205" s="136">
        <v>240</v>
      </c>
      <c r="AI205" s="136">
        <v>1</v>
      </c>
      <c r="AJ205" s="137">
        <v>24</v>
      </c>
      <c r="AK205" s="138"/>
      <c r="AL205" s="136"/>
      <c r="AM205" s="158"/>
      <c r="AN205" s="164"/>
      <c r="AO205" s="139"/>
      <c r="AP205" s="139"/>
      <c r="AQ205" s="157" t="s">
        <v>1894</v>
      </c>
      <c r="AR205" s="139"/>
      <c r="AS205" s="140">
        <f t="shared" si="7"/>
        <v>0.8859315579428663</v>
      </c>
      <c r="AT205" s="35"/>
      <c r="AU205" s="35"/>
      <c r="AV205" s="35"/>
      <c r="AW205" s="35"/>
      <c r="AX205" s="35"/>
      <c r="AY205" s="35"/>
    </row>
    <row r="206" spans="1:51" s="141" customFormat="1" ht="27.75" customHeight="1">
      <c r="A206" s="120">
        <v>193</v>
      </c>
      <c r="B206" s="120">
        <v>2021</v>
      </c>
      <c r="C206" s="120" t="s">
        <v>506</v>
      </c>
      <c r="D206" s="121" t="s">
        <v>886</v>
      </c>
      <c r="E206" s="122" t="s">
        <v>54</v>
      </c>
      <c r="F206" s="123" t="s">
        <v>27</v>
      </c>
      <c r="G206" s="124" t="s">
        <v>75</v>
      </c>
      <c r="H206" s="125" t="s">
        <v>1273</v>
      </c>
      <c r="I206" s="126" t="s">
        <v>49</v>
      </c>
      <c r="J206" s="142" t="s">
        <v>223</v>
      </c>
      <c r="K206" s="127">
        <v>57</v>
      </c>
      <c r="L206" s="128" t="s">
        <v>1488</v>
      </c>
      <c r="M206" s="128" t="str">
        <f>IF(ISERROR(VLOOKUP(K206,#REF!,3,FALSE))," ",VLOOKUP(K206,#REF!,3,FALSE))</f>
        <v> </v>
      </c>
      <c r="N206" s="159">
        <v>1624</v>
      </c>
      <c r="O206" s="159">
        <v>0</v>
      </c>
      <c r="P206" s="129">
        <v>11185449</v>
      </c>
      <c r="Q206" s="130" t="s">
        <v>1677</v>
      </c>
      <c r="R206" s="129" t="s">
        <v>295</v>
      </c>
      <c r="S206" s="129"/>
      <c r="T206" s="129"/>
      <c r="U206" s="188"/>
      <c r="V206" s="129"/>
      <c r="W206" s="129"/>
      <c r="X206" s="131"/>
      <c r="Y206" s="132">
        <v>34960000</v>
      </c>
      <c r="Z206" s="133"/>
      <c r="AA206" s="134">
        <v>1</v>
      </c>
      <c r="AB206" s="132">
        <v>3787333</v>
      </c>
      <c r="AC206" s="176">
        <f t="shared" si="8"/>
        <v>38747333</v>
      </c>
      <c r="AD206" s="176">
        <v>26948333</v>
      </c>
      <c r="AE206" s="135">
        <v>44274</v>
      </c>
      <c r="AF206" s="135">
        <v>44291</v>
      </c>
      <c r="AG206" s="135">
        <v>44561</v>
      </c>
      <c r="AH206" s="136">
        <v>240</v>
      </c>
      <c r="AI206" s="136">
        <v>1</v>
      </c>
      <c r="AJ206" s="137">
        <v>27</v>
      </c>
      <c r="AK206" s="138">
        <v>19378831</v>
      </c>
      <c r="AL206" s="136" t="s">
        <v>1900</v>
      </c>
      <c r="AM206" s="158">
        <v>44301</v>
      </c>
      <c r="AN206" s="164"/>
      <c r="AO206" s="139"/>
      <c r="AP206" s="139"/>
      <c r="AQ206" s="157" t="s">
        <v>1894</v>
      </c>
      <c r="AR206" s="139"/>
      <c r="AS206" s="140">
        <f aca="true" t="shared" si="9" ref="AS206:AS269">IF(ISERROR(AD206/AC206),"-",(AD206/AC206))</f>
        <v>0.6954887191848791</v>
      </c>
      <c r="AT206" s="35"/>
      <c r="AU206" s="35"/>
      <c r="AV206" s="35"/>
      <c r="AW206" s="35"/>
      <c r="AX206" s="35"/>
      <c r="AY206" s="35"/>
    </row>
    <row r="207" spans="1:51" s="141" customFormat="1" ht="27.75" customHeight="1">
      <c r="A207" s="120">
        <v>255</v>
      </c>
      <c r="B207" s="120">
        <v>2021</v>
      </c>
      <c r="C207" s="120" t="s">
        <v>566</v>
      </c>
      <c r="D207" s="121" t="s">
        <v>946</v>
      </c>
      <c r="E207" s="122" t="s">
        <v>54</v>
      </c>
      <c r="F207" s="123" t="s">
        <v>27</v>
      </c>
      <c r="G207" s="124" t="s">
        <v>75</v>
      </c>
      <c r="H207" s="125" t="s">
        <v>1333</v>
      </c>
      <c r="I207" s="126" t="s">
        <v>49</v>
      </c>
      <c r="J207" s="142" t="s">
        <v>223</v>
      </c>
      <c r="K207" s="127">
        <v>57</v>
      </c>
      <c r="L207" s="128" t="s">
        <v>1488</v>
      </c>
      <c r="M207" s="128" t="str">
        <f>IF(ISERROR(VLOOKUP(K207,#REF!,3,FALSE))," ",VLOOKUP(K207,#REF!,3,FALSE))</f>
        <v> </v>
      </c>
      <c r="N207" s="159">
        <v>1624</v>
      </c>
      <c r="O207" s="159">
        <v>0</v>
      </c>
      <c r="P207" s="129">
        <v>1015411083</v>
      </c>
      <c r="Q207" s="130" t="s">
        <v>1737</v>
      </c>
      <c r="R207" s="129" t="s">
        <v>295</v>
      </c>
      <c r="S207" s="129"/>
      <c r="T207" s="129"/>
      <c r="U207" s="188"/>
      <c r="V207" s="129"/>
      <c r="W207" s="129"/>
      <c r="X207" s="131"/>
      <c r="Y207" s="132">
        <v>34960000</v>
      </c>
      <c r="Z207" s="133"/>
      <c r="AA207" s="134">
        <v>1</v>
      </c>
      <c r="AB207" s="132">
        <v>4224333</v>
      </c>
      <c r="AC207" s="176">
        <f t="shared" si="8"/>
        <v>39184333</v>
      </c>
      <c r="AD207" s="176">
        <v>18936667</v>
      </c>
      <c r="AE207" s="135">
        <v>44272</v>
      </c>
      <c r="AF207" s="135">
        <v>44272</v>
      </c>
      <c r="AG207" s="135">
        <v>44561</v>
      </c>
      <c r="AH207" s="136">
        <v>240</v>
      </c>
      <c r="AI207" s="136">
        <v>1</v>
      </c>
      <c r="AJ207" s="137">
        <v>30</v>
      </c>
      <c r="AK207" s="138">
        <v>80210682</v>
      </c>
      <c r="AL207" s="136" t="s">
        <v>1737</v>
      </c>
      <c r="AM207" s="158">
        <v>44309</v>
      </c>
      <c r="AN207" s="164">
        <v>32046667</v>
      </c>
      <c r="AO207" s="139"/>
      <c r="AP207" s="139"/>
      <c r="AQ207" s="157" t="s">
        <v>1894</v>
      </c>
      <c r="AR207" s="139"/>
      <c r="AS207" s="140">
        <f t="shared" si="9"/>
        <v>0.4832713880825788</v>
      </c>
      <c r="AT207" s="35"/>
      <c r="AU207" s="35"/>
      <c r="AV207" s="35"/>
      <c r="AW207" s="35"/>
      <c r="AX207" s="35"/>
      <c r="AY207" s="35"/>
    </row>
    <row r="208" spans="1:51" s="141" customFormat="1" ht="27.75" customHeight="1">
      <c r="A208" s="120">
        <v>216</v>
      </c>
      <c r="B208" s="120">
        <v>2021</v>
      </c>
      <c r="C208" s="120" t="s">
        <v>528</v>
      </c>
      <c r="D208" s="121" t="s">
        <v>908</v>
      </c>
      <c r="E208" s="122" t="s">
        <v>54</v>
      </c>
      <c r="F208" s="123" t="s">
        <v>27</v>
      </c>
      <c r="G208" s="124" t="s">
        <v>75</v>
      </c>
      <c r="H208" s="125" t="s">
        <v>1295</v>
      </c>
      <c r="I208" s="126" t="s">
        <v>49</v>
      </c>
      <c r="J208" s="142" t="s">
        <v>223</v>
      </c>
      <c r="K208" s="127">
        <v>1</v>
      </c>
      <c r="L208" s="128" t="s">
        <v>1480</v>
      </c>
      <c r="M208" s="128" t="str">
        <f>IF(ISERROR(VLOOKUP(K208,#REF!,3,FALSE))," ",VLOOKUP(K208,#REF!,3,FALSE))</f>
        <v> </v>
      </c>
      <c r="N208" s="159">
        <v>1584</v>
      </c>
      <c r="O208" s="159">
        <v>0</v>
      </c>
      <c r="P208" s="129">
        <v>52355686</v>
      </c>
      <c r="Q208" s="130" t="s">
        <v>1699</v>
      </c>
      <c r="R208" s="129" t="s">
        <v>295</v>
      </c>
      <c r="S208" s="129"/>
      <c r="T208" s="129"/>
      <c r="U208" s="131"/>
      <c r="V208" s="129"/>
      <c r="W208" s="129"/>
      <c r="X208" s="131"/>
      <c r="Y208" s="132">
        <v>39330000</v>
      </c>
      <c r="Z208" s="133"/>
      <c r="AA208" s="134">
        <v>0</v>
      </c>
      <c r="AB208" s="132">
        <v>0</v>
      </c>
      <c r="AC208" s="176">
        <f aca="true" t="shared" si="10" ref="AC208:AC239">+Y208+Z208+AB208</f>
        <v>39330000</v>
      </c>
      <c r="AD208" s="176">
        <v>34377333</v>
      </c>
      <c r="AE208" s="135">
        <v>44279</v>
      </c>
      <c r="AF208" s="135">
        <v>44291</v>
      </c>
      <c r="AG208" s="135">
        <v>44565</v>
      </c>
      <c r="AH208" s="136">
        <v>270</v>
      </c>
      <c r="AI208" s="136">
        <v>0</v>
      </c>
      <c r="AJ208" s="137">
        <v>0</v>
      </c>
      <c r="AK208" s="138"/>
      <c r="AL208" s="136"/>
      <c r="AM208" s="158"/>
      <c r="AN208" s="164"/>
      <c r="AO208" s="139"/>
      <c r="AP208" s="139"/>
      <c r="AQ208" s="157" t="s">
        <v>1894</v>
      </c>
      <c r="AR208" s="139"/>
      <c r="AS208" s="140">
        <f t="shared" si="9"/>
        <v>0.8740740655987795</v>
      </c>
      <c r="AT208" s="35"/>
      <c r="AU208" s="35"/>
      <c r="AV208" s="35"/>
      <c r="AW208" s="35"/>
      <c r="AX208" s="35"/>
      <c r="AY208" s="35"/>
    </row>
    <row r="209" spans="1:51" s="141" customFormat="1" ht="27.75" customHeight="1">
      <c r="A209" s="120">
        <v>217</v>
      </c>
      <c r="B209" s="120">
        <v>2021</v>
      </c>
      <c r="C209" s="120" t="s">
        <v>529</v>
      </c>
      <c r="D209" s="121" t="s">
        <v>909</v>
      </c>
      <c r="E209" s="122" t="s">
        <v>54</v>
      </c>
      <c r="F209" s="123" t="s">
        <v>27</v>
      </c>
      <c r="G209" s="124" t="s">
        <v>75</v>
      </c>
      <c r="H209" s="125" t="s">
        <v>1296</v>
      </c>
      <c r="I209" s="126" t="s">
        <v>49</v>
      </c>
      <c r="J209" s="142" t="s">
        <v>223</v>
      </c>
      <c r="K209" s="127">
        <v>1</v>
      </c>
      <c r="L209" s="128" t="s">
        <v>1480</v>
      </c>
      <c r="M209" s="128" t="str">
        <f>IF(ISERROR(VLOOKUP(K209,#REF!,3,FALSE))," ",VLOOKUP(K209,#REF!,3,FALSE))</f>
        <v> </v>
      </c>
      <c r="N209" s="159">
        <v>1584</v>
      </c>
      <c r="O209" s="159">
        <v>0</v>
      </c>
      <c r="P209" s="129">
        <v>52717987</v>
      </c>
      <c r="Q209" s="130" t="s">
        <v>1700</v>
      </c>
      <c r="R209" s="129" t="s">
        <v>295</v>
      </c>
      <c r="S209" s="129"/>
      <c r="T209" s="129"/>
      <c r="U209" s="188"/>
      <c r="V209" s="129"/>
      <c r="W209" s="129"/>
      <c r="X209" s="131"/>
      <c r="Y209" s="132">
        <v>39330000</v>
      </c>
      <c r="Z209" s="133"/>
      <c r="AA209" s="134">
        <v>0</v>
      </c>
      <c r="AB209" s="132">
        <v>0</v>
      </c>
      <c r="AC209" s="176">
        <f t="shared" si="10"/>
        <v>39330000</v>
      </c>
      <c r="AD209" s="176">
        <v>32338000</v>
      </c>
      <c r="AE209" s="135">
        <v>44274</v>
      </c>
      <c r="AF209" s="135">
        <v>44291</v>
      </c>
      <c r="AG209" s="135">
        <v>44565</v>
      </c>
      <c r="AH209" s="136">
        <v>270</v>
      </c>
      <c r="AI209" s="136">
        <v>0</v>
      </c>
      <c r="AJ209" s="137">
        <v>0</v>
      </c>
      <c r="AK209" s="138"/>
      <c r="AL209" s="136"/>
      <c r="AM209" s="158"/>
      <c r="AN209" s="164"/>
      <c r="AO209" s="139"/>
      <c r="AP209" s="139"/>
      <c r="AQ209" s="157" t="s">
        <v>1894</v>
      </c>
      <c r="AR209" s="139"/>
      <c r="AS209" s="140">
        <f t="shared" si="9"/>
        <v>0.8222222222222222</v>
      </c>
      <c r="AT209" s="35"/>
      <c r="AU209" s="35"/>
      <c r="AV209" s="35"/>
      <c r="AW209" s="35"/>
      <c r="AX209" s="35"/>
      <c r="AY209" s="35"/>
    </row>
    <row r="210" spans="1:51" s="141" customFormat="1" ht="27.75" customHeight="1">
      <c r="A210" s="120">
        <v>219</v>
      </c>
      <c r="B210" s="120">
        <v>2021</v>
      </c>
      <c r="C210" s="120" t="s">
        <v>531</v>
      </c>
      <c r="D210" s="121" t="s">
        <v>911</v>
      </c>
      <c r="E210" s="122" t="s">
        <v>54</v>
      </c>
      <c r="F210" s="123" t="s">
        <v>27</v>
      </c>
      <c r="G210" s="124" t="s">
        <v>75</v>
      </c>
      <c r="H210" s="125" t="s">
        <v>1298</v>
      </c>
      <c r="I210" s="126" t="s">
        <v>49</v>
      </c>
      <c r="J210" s="142" t="s">
        <v>223</v>
      </c>
      <c r="K210" s="127">
        <v>1</v>
      </c>
      <c r="L210" s="128" t="s">
        <v>1480</v>
      </c>
      <c r="M210" s="128" t="str">
        <f>IF(ISERROR(VLOOKUP(K210,#REF!,3,FALSE))," ",VLOOKUP(K210,#REF!,3,FALSE))</f>
        <v> </v>
      </c>
      <c r="N210" s="159">
        <v>1584</v>
      </c>
      <c r="O210" s="159">
        <v>0</v>
      </c>
      <c r="P210" s="129">
        <v>52857478</v>
      </c>
      <c r="Q210" s="130" t="s">
        <v>1702</v>
      </c>
      <c r="R210" s="129" t="s">
        <v>295</v>
      </c>
      <c r="S210" s="129"/>
      <c r="T210" s="129"/>
      <c r="U210" s="131"/>
      <c r="V210" s="129"/>
      <c r="W210" s="129"/>
      <c r="X210" s="131"/>
      <c r="Y210" s="132">
        <v>39330000</v>
      </c>
      <c r="Z210" s="133"/>
      <c r="AA210" s="134">
        <v>0</v>
      </c>
      <c r="AB210" s="132">
        <v>0</v>
      </c>
      <c r="AC210" s="176">
        <f t="shared" si="10"/>
        <v>39330000</v>
      </c>
      <c r="AD210" s="176">
        <v>34231667</v>
      </c>
      <c r="AE210" s="135">
        <v>44274</v>
      </c>
      <c r="AF210" s="135">
        <v>44292</v>
      </c>
      <c r="AG210" s="135">
        <v>44566</v>
      </c>
      <c r="AH210" s="136">
        <v>270</v>
      </c>
      <c r="AI210" s="136">
        <v>0</v>
      </c>
      <c r="AJ210" s="137">
        <v>0</v>
      </c>
      <c r="AK210" s="138"/>
      <c r="AL210" s="136"/>
      <c r="AM210" s="158"/>
      <c r="AN210" s="164"/>
      <c r="AO210" s="139"/>
      <c r="AP210" s="139"/>
      <c r="AQ210" s="157" t="s">
        <v>1894</v>
      </c>
      <c r="AR210" s="139"/>
      <c r="AS210" s="140">
        <f t="shared" si="9"/>
        <v>0.8703703788456649</v>
      </c>
      <c r="AT210" s="35"/>
      <c r="AU210" s="35"/>
      <c r="AV210" s="35"/>
      <c r="AW210" s="35"/>
      <c r="AX210" s="35"/>
      <c r="AY210" s="35"/>
    </row>
    <row r="211" spans="1:51" s="141" customFormat="1" ht="27.75" customHeight="1">
      <c r="A211" s="120">
        <v>220</v>
      </c>
      <c r="B211" s="120">
        <v>2021</v>
      </c>
      <c r="C211" s="120" t="s">
        <v>532</v>
      </c>
      <c r="D211" s="121" t="s">
        <v>912</v>
      </c>
      <c r="E211" s="122" t="s">
        <v>54</v>
      </c>
      <c r="F211" s="123" t="s">
        <v>27</v>
      </c>
      <c r="G211" s="124" t="s">
        <v>75</v>
      </c>
      <c r="H211" s="125" t="s">
        <v>1299</v>
      </c>
      <c r="I211" s="126" t="s">
        <v>49</v>
      </c>
      <c r="J211" s="142" t="s">
        <v>223</v>
      </c>
      <c r="K211" s="127">
        <v>1</v>
      </c>
      <c r="L211" s="128" t="s">
        <v>1480</v>
      </c>
      <c r="M211" s="128" t="str">
        <f>IF(ISERROR(VLOOKUP(K211,#REF!,3,FALSE))," ",VLOOKUP(K211,#REF!,3,FALSE))</f>
        <v> </v>
      </c>
      <c r="N211" s="159">
        <v>1584</v>
      </c>
      <c r="O211" s="159">
        <v>0</v>
      </c>
      <c r="P211" s="129">
        <v>1018461266</v>
      </c>
      <c r="Q211" s="130" t="s">
        <v>1703</v>
      </c>
      <c r="R211" s="129" t="s">
        <v>295</v>
      </c>
      <c r="S211" s="129"/>
      <c r="T211" s="129"/>
      <c r="U211" s="131"/>
      <c r="V211" s="129"/>
      <c r="W211" s="129"/>
      <c r="X211" s="131"/>
      <c r="Y211" s="132">
        <v>39330000</v>
      </c>
      <c r="Z211" s="133"/>
      <c r="AA211" s="134">
        <v>0</v>
      </c>
      <c r="AB211" s="132">
        <v>0</v>
      </c>
      <c r="AC211" s="176">
        <f t="shared" si="10"/>
        <v>39330000</v>
      </c>
      <c r="AD211" s="176">
        <v>32775000</v>
      </c>
      <c r="AE211" s="135">
        <v>44301</v>
      </c>
      <c r="AF211" s="135">
        <v>44302</v>
      </c>
      <c r="AG211" s="135">
        <v>44576</v>
      </c>
      <c r="AH211" s="136">
        <v>270</v>
      </c>
      <c r="AI211" s="136">
        <v>0</v>
      </c>
      <c r="AJ211" s="137">
        <v>0</v>
      </c>
      <c r="AK211" s="138"/>
      <c r="AL211" s="136"/>
      <c r="AM211" s="158"/>
      <c r="AN211" s="164"/>
      <c r="AO211" s="139"/>
      <c r="AP211" s="139"/>
      <c r="AQ211" s="157" t="s">
        <v>1894</v>
      </c>
      <c r="AR211" s="139"/>
      <c r="AS211" s="140">
        <f t="shared" si="9"/>
        <v>0.8333333333333334</v>
      </c>
      <c r="AT211" s="35"/>
      <c r="AU211" s="35"/>
      <c r="AV211" s="35"/>
      <c r="AW211" s="35"/>
      <c r="AX211" s="35"/>
      <c r="AY211" s="35"/>
    </row>
    <row r="212" spans="1:51" s="141" customFormat="1" ht="27.75" customHeight="1">
      <c r="A212" s="120">
        <v>200</v>
      </c>
      <c r="B212" s="120">
        <v>2021</v>
      </c>
      <c r="C212" s="120" t="s">
        <v>513</v>
      </c>
      <c r="D212" s="121" t="s">
        <v>893</v>
      </c>
      <c r="E212" s="122" t="s">
        <v>54</v>
      </c>
      <c r="F212" s="123" t="s">
        <v>27</v>
      </c>
      <c r="G212" s="124" t="s">
        <v>75</v>
      </c>
      <c r="H212" s="125" t="s">
        <v>1280</v>
      </c>
      <c r="I212" s="126" t="s">
        <v>49</v>
      </c>
      <c r="J212" s="142" t="s">
        <v>223</v>
      </c>
      <c r="K212" s="127">
        <v>57</v>
      </c>
      <c r="L212" s="128" t="s">
        <v>1488</v>
      </c>
      <c r="M212" s="128" t="str">
        <f>IF(ISERROR(VLOOKUP(K212,#REF!,3,FALSE))," ",VLOOKUP(K212,#REF!,3,FALSE))</f>
        <v> </v>
      </c>
      <c r="N212" s="159">
        <v>1624</v>
      </c>
      <c r="O212" s="159">
        <v>0</v>
      </c>
      <c r="P212" s="129">
        <v>79151959</v>
      </c>
      <c r="Q212" s="130" t="s">
        <v>1684</v>
      </c>
      <c r="R212" s="129" t="s">
        <v>295</v>
      </c>
      <c r="S212" s="129"/>
      <c r="T212" s="129"/>
      <c r="U212" s="131"/>
      <c r="V212" s="129"/>
      <c r="W212" s="129"/>
      <c r="X212" s="131"/>
      <c r="Y212" s="132">
        <v>40000000</v>
      </c>
      <c r="Z212" s="133"/>
      <c r="AA212" s="134">
        <v>0</v>
      </c>
      <c r="AB212" s="132">
        <v>0</v>
      </c>
      <c r="AC212" s="176">
        <f t="shared" si="10"/>
        <v>40000000</v>
      </c>
      <c r="AD212" s="176">
        <v>37833333</v>
      </c>
      <c r="AE212" s="135">
        <v>44298</v>
      </c>
      <c r="AF212" s="135">
        <v>44300</v>
      </c>
      <c r="AG212" s="135">
        <v>44543</v>
      </c>
      <c r="AH212" s="136">
        <v>240</v>
      </c>
      <c r="AI212" s="136">
        <v>0</v>
      </c>
      <c r="AJ212" s="137">
        <v>0</v>
      </c>
      <c r="AK212" s="138"/>
      <c r="AL212" s="136"/>
      <c r="AM212" s="158"/>
      <c r="AN212" s="164"/>
      <c r="AO212" s="139"/>
      <c r="AP212" s="139"/>
      <c r="AQ212" s="157" t="s">
        <v>1894</v>
      </c>
      <c r="AR212" s="139"/>
      <c r="AS212" s="140">
        <f t="shared" si="9"/>
        <v>0.945833325</v>
      </c>
      <c r="AT212" s="35"/>
      <c r="AU212" s="35"/>
      <c r="AV212" s="35"/>
      <c r="AW212" s="35"/>
      <c r="AX212" s="35"/>
      <c r="AY212" s="35"/>
    </row>
    <row r="213" spans="1:51" s="141" customFormat="1" ht="27.75" customHeight="1">
      <c r="A213" s="120">
        <v>90</v>
      </c>
      <c r="B213" s="120">
        <v>2021</v>
      </c>
      <c r="C213" s="120" t="s">
        <v>405</v>
      </c>
      <c r="D213" s="121" t="s">
        <v>786</v>
      </c>
      <c r="E213" s="122" t="s">
        <v>54</v>
      </c>
      <c r="F213" s="123" t="s">
        <v>27</v>
      </c>
      <c r="G213" s="124" t="s">
        <v>75</v>
      </c>
      <c r="H213" s="125" t="s">
        <v>1172</v>
      </c>
      <c r="I213" s="126" t="s">
        <v>49</v>
      </c>
      <c r="J213" s="142" t="s">
        <v>223</v>
      </c>
      <c r="K213" s="127">
        <v>57</v>
      </c>
      <c r="L213" s="128" t="s">
        <v>1488</v>
      </c>
      <c r="M213" s="128" t="str">
        <f>IF(ISERROR(VLOOKUP(K213,#REF!,3,FALSE))," ",VLOOKUP(K213,#REF!,3,FALSE))</f>
        <v> </v>
      </c>
      <c r="N213" s="159">
        <v>1624</v>
      </c>
      <c r="O213" s="159">
        <v>0</v>
      </c>
      <c r="P213" s="129">
        <v>1018421257</v>
      </c>
      <c r="Q213" s="130" t="s">
        <v>1576</v>
      </c>
      <c r="R213" s="129" t="s">
        <v>295</v>
      </c>
      <c r="S213" s="129"/>
      <c r="T213" s="129"/>
      <c r="U213" s="131"/>
      <c r="V213" s="129"/>
      <c r="W213" s="129"/>
      <c r="X213" s="131"/>
      <c r="Y213" s="132">
        <v>34960000</v>
      </c>
      <c r="Z213" s="133"/>
      <c r="AA213" s="134">
        <v>1</v>
      </c>
      <c r="AB213" s="132">
        <v>5098333</v>
      </c>
      <c r="AC213" s="176">
        <f t="shared" si="10"/>
        <v>40058333</v>
      </c>
      <c r="AD213" s="176">
        <v>30444333</v>
      </c>
      <c r="AE213" s="135">
        <v>44281</v>
      </c>
      <c r="AF213" s="135">
        <v>44281</v>
      </c>
      <c r="AG213" s="135">
        <v>44561</v>
      </c>
      <c r="AH213" s="136">
        <v>240</v>
      </c>
      <c r="AI213" s="136">
        <v>1</v>
      </c>
      <c r="AJ213" s="137">
        <v>36</v>
      </c>
      <c r="AK213" s="138">
        <v>52956394</v>
      </c>
      <c r="AL213" s="136" t="s">
        <v>1576</v>
      </c>
      <c r="AM213" s="158">
        <v>44384</v>
      </c>
      <c r="AN213" s="164">
        <v>20247667</v>
      </c>
      <c r="AO213" s="139"/>
      <c r="AP213" s="139"/>
      <c r="AQ213" s="157" t="s">
        <v>1894</v>
      </c>
      <c r="AR213" s="139"/>
      <c r="AS213" s="140">
        <f t="shared" si="9"/>
        <v>0.7599999980029124</v>
      </c>
      <c r="AT213" s="35"/>
      <c r="AU213" s="35"/>
      <c r="AV213" s="35"/>
      <c r="AW213" s="35"/>
      <c r="AX213" s="35"/>
      <c r="AY213" s="35"/>
    </row>
    <row r="214" spans="1:51" s="141" customFormat="1" ht="27.75" customHeight="1">
      <c r="A214" s="120">
        <v>138</v>
      </c>
      <c r="B214" s="120">
        <v>2021</v>
      </c>
      <c r="C214" s="120" t="s">
        <v>452</v>
      </c>
      <c r="D214" s="121" t="s">
        <v>832</v>
      </c>
      <c r="E214" s="122" t="s">
        <v>54</v>
      </c>
      <c r="F214" s="123" t="s">
        <v>27</v>
      </c>
      <c r="G214" s="124" t="s">
        <v>75</v>
      </c>
      <c r="H214" s="125" t="s">
        <v>1219</v>
      </c>
      <c r="I214" s="126" t="s">
        <v>49</v>
      </c>
      <c r="J214" s="142" t="s">
        <v>223</v>
      </c>
      <c r="K214" s="127">
        <v>21</v>
      </c>
      <c r="L214" s="128" t="s">
        <v>175</v>
      </c>
      <c r="M214" s="128" t="str">
        <f>IF(ISERROR(VLOOKUP(K214,#REF!,3,FALSE))," ",VLOOKUP(K214,#REF!,3,FALSE))</f>
        <v> </v>
      </c>
      <c r="N214" s="159">
        <v>1595</v>
      </c>
      <c r="O214" s="159">
        <v>0</v>
      </c>
      <c r="P214" s="129">
        <v>1022352280</v>
      </c>
      <c r="Q214" s="130" t="s">
        <v>1623</v>
      </c>
      <c r="R214" s="129" t="s">
        <v>295</v>
      </c>
      <c r="S214" s="129"/>
      <c r="T214" s="129"/>
      <c r="U214" s="131"/>
      <c r="V214" s="129"/>
      <c r="W214" s="129"/>
      <c r="X214" s="131"/>
      <c r="Y214" s="132">
        <v>34960000</v>
      </c>
      <c r="Z214" s="133"/>
      <c r="AA214" s="134">
        <v>1</v>
      </c>
      <c r="AB214" s="132">
        <v>5098333</v>
      </c>
      <c r="AC214" s="176">
        <f t="shared" si="10"/>
        <v>40058333</v>
      </c>
      <c r="AD214" s="176">
        <v>35688333</v>
      </c>
      <c r="AE214" s="135">
        <v>44280</v>
      </c>
      <c r="AF214" s="135">
        <v>44281</v>
      </c>
      <c r="AG214" s="135">
        <v>44561</v>
      </c>
      <c r="AH214" s="136">
        <v>240</v>
      </c>
      <c r="AI214" s="136">
        <v>1</v>
      </c>
      <c r="AJ214" s="137">
        <v>36</v>
      </c>
      <c r="AK214" s="138"/>
      <c r="AL214" s="136"/>
      <c r="AM214" s="158"/>
      <c r="AN214" s="164"/>
      <c r="AO214" s="139"/>
      <c r="AP214" s="139"/>
      <c r="AQ214" s="157" t="s">
        <v>1894</v>
      </c>
      <c r="AR214" s="139"/>
      <c r="AS214" s="140">
        <f t="shared" si="9"/>
        <v>0.8909090900013238</v>
      </c>
      <c r="AT214" s="35"/>
      <c r="AU214" s="35"/>
      <c r="AV214" s="35"/>
      <c r="AW214" s="35"/>
      <c r="AX214" s="35"/>
      <c r="AY214" s="35"/>
    </row>
    <row r="215" spans="1:51" s="141" customFormat="1" ht="27.75" customHeight="1">
      <c r="A215" s="120">
        <v>152</v>
      </c>
      <c r="B215" s="120">
        <v>2021</v>
      </c>
      <c r="C215" s="120" t="s">
        <v>466</v>
      </c>
      <c r="D215" s="121" t="s">
        <v>846</v>
      </c>
      <c r="E215" s="122" t="s">
        <v>54</v>
      </c>
      <c r="F215" s="123" t="s">
        <v>27</v>
      </c>
      <c r="G215" s="124" t="s">
        <v>75</v>
      </c>
      <c r="H215" s="125" t="s">
        <v>1233</v>
      </c>
      <c r="I215" s="126" t="s">
        <v>49</v>
      </c>
      <c r="J215" s="142" t="s">
        <v>223</v>
      </c>
      <c r="K215" s="127">
        <v>21</v>
      </c>
      <c r="L215" s="128" t="s">
        <v>175</v>
      </c>
      <c r="M215" s="128" t="str">
        <f>IF(ISERROR(VLOOKUP(K215,#REF!,3,FALSE))," ",VLOOKUP(K215,#REF!,3,FALSE))</f>
        <v> </v>
      </c>
      <c r="N215" s="159">
        <v>1595</v>
      </c>
      <c r="O215" s="159">
        <v>0</v>
      </c>
      <c r="P215" s="129">
        <v>1014194889</v>
      </c>
      <c r="Q215" s="130" t="s">
        <v>1637</v>
      </c>
      <c r="R215" s="129" t="s">
        <v>295</v>
      </c>
      <c r="S215" s="129"/>
      <c r="T215" s="129"/>
      <c r="U215" s="131"/>
      <c r="V215" s="129"/>
      <c r="W215" s="129"/>
      <c r="X215" s="131"/>
      <c r="Y215" s="132">
        <v>34960000</v>
      </c>
      <c r="Z215" s="133"/>
      <c r="AA215" s="134">
        <v>1</v>
      </c>
      <c r="AB215" s="132">
        <v>5389667</v>
      </c>
      <c r="AC215" s="176">
        <f t="shared" si="10"/>
        <v>40349667</v>
      </c>
      <c r="AD215" s="176">
        <v>35979667</v>
      </c>
      <c r="AE215" s="135">
        <v>44274</v>
      </c>
      <c r="AF215" s="135">
        <v>44279</v>
      </c>
      <c r="AG215" s="135">
        <v>44561</v>
      </c>
      <c r="AH215" s="136">
        <v>240</v>
      </c>
      <c r="AI215" s="136">
        <v>1</v>
      </c>
      <c r="AJ215" s="137">
        <v>38</v>
      </c>
      <c r="AK215" s="138"/>
      <c r="AL215" s="136"/>
      <c r="AM215" s="158"/>
      <c r="AN215" s="164"/>
      <c r="AO215" s="139"/>
      <c r="AP215" s="139"/>
      <c r="AQ215" s="157" t="s">
        <v>1894</v>
      </c>
      <c r="AR215" s="139"/>
      <c r="AS215" s="140">
        <f t="shared" si="9"/>
        <v>0.891696751797233</v>
      </c>
      <c r="AT215" s="35"/>
      <c r="AU215" s="35"/>
      <c r="AV215" s="35"/>
      <c r="AW215" s="35"/>
      <c r="AX215" s="35"/>
      <c r="AY215" s="35"/>
    </row>
    <row r="216" spans="1:51" s="141" customFormat="1" ht="27.75" customHeight="1">
      <c r="A216" s="120">
        <v>218</v>
      </c>
      <c r="B216" s="120">
        <v>2021</v>
      </c>
      <c r="C216" s="120" t="s">
        <v>530</v>
      </c>
      <c r="D216" s="121" t="s">
        <v>910</v>
      </c>
      <c r="E216" s="122" t="s">
        <v>54</v>
      </c>
      <c r="F216" s="123" t="s">
        <v>27</v>
      </c>
      <c r="G216" s="124" t="s">
        <v>75</v>
      </c>
      <c r="H216" s="125" t="s">
        <v>1297</v>
      </c>
      <c r="I216" s="126" t="s">
        <v>49</v>
      </c>
      <c r="J216" s="142" t="s">
        <v>223</v>
      </c>
      <c r="K216" s="127">
        <v>1</v>
      </c>
      <c r="L216" s="128" t="s">
        <v>1480</v>
      </c>
      <c r="M216" s="128" t="str">
        <f>IF(ISERROR(VLOOKUP(K216,#REF!,3,FALSE))," ",VLOOKUP(K216,#REF!,3,FALSE))</f>
        <v> </v>
      </c>
      <c r="N216" s="159">
        <v>1584</v>
      </c>
      <c r="O216" s="159">
        <v>0</v>
      </c>
      <c r="P216" s="129">
        <v>52249122</v>
      </c>
      <c r="Q216" s="130" t="s">
        <v>1701</v>
      </c>
      <c r="R216" s="129" t="s">
        <v>295</v>
      </c>
      <c r="S216" s="129"/>
      <c r="T216" s="129"/>
      <c r="U216" s="131"/>
      <c r="V216" s="129"/>
      <c r="W216" s="129"/>
      <c r="X216" s="131"/>
      <c r="Y216" s="132">
        <v>39330000</v>
      </c>
      <c r="Z216" s="133"/>
      <c r="AA216" s="134">
        <v>1</v>
      </c>
      <c r="AB216" s="132">
        <v>1019667</v>
      </c>
      <c r="AC216" s="176">
        <f t="shared" si="10"/>
        <v>40349667</v>
      </c>
      <c r="AD216" s="176">
        <v>35979667</v>
      </c>
      <c r="AE216" s="135">
        <v>44274</v>
      </c>
      <c r="AF216" s="135">
        <v>44279</v>
      </c>
      <c r="AG216" s="135">
        <v>44561</v>
      </c>
      <c r="AH216" s="136">
        <v>270</v>
      </c>
      <c r="AI216" s="136">
        <v>1</v>
      </c>
      <c r="AJ216" s="137">
        <v>8</v>
      </c>
      <c r="AK216" s="138"/>
      <c r="AL216" s="136"/>
      <c r="AM216" s="158"/>
      <c r="AN216" s="164"/>
      <c r="AO216" s="139"/>
      <c r="AP216" s="139"/>
      <c r="AQ216" s="157" t="s">
        <v>1894</v>
      </c>
      <c r="AR216" s="139"/>
      <c r="AS216" s="140">
        <f t="shared" si="9"/>
        <v>0.891696751797233</v>
      </c>
      <c r="AT216" s="35"/>
      <c r="AU216" s="35"/>
      <c r="AV216" s="35"/>
      <c r="AW216" s="35"/>
      <c r="AX216" s="35"/>
      <c r="AY216" s="35"/>
    </row>
    <row r="217" spans="1:51" s="141" customFormat="1" ht="27.75" customHeight="1">
      <c r="A217" s="120">
        <v>133</v>
      </c>
      <c r="B217" s="120">
        <v>2021</v>
      </c>
      <c r="C217" s="120" t="s">
        <v>447</v>
      </c>
      <c r="D217" s="121" t="s">
        <v>827</v>
      </c>
      <c r="E217" s="122" t="s">
        <v>54</v>
      </c>
      <c r="F217" s="123" t="s">
        <v>27</v>
      </c>
      <c r="G217" s="124" t="s">
        <v>75</v>
      </c>
      <c r="H217" s="125" t="s">
        <v>1214</v>
      </c>
      <c r="I217" s="126" t="s">
        <v>49</v>
      </c>
      <c r="J217" s="142" t="s">
        <v>223</v>
      </c>
      <c r="K217" s="127">
        <v>6</v>
      </c>
      <c r="L217" s="128" t="s">
        <v>1484</v>
      </c>
      <c r="M217" s="128" t="str">
        <f>IF(ISERROR(VLOOKUP(K217,#REF!,3,FALSE))," ",VLOOKUP(K217,#REF!,3,FALSE))</f>
        <v> </v>
      </c>
      <c r="N217" s="159">
        <v>1598</v>
      </c>
      <c r="O217" s="159">
        <v>0</v>
      </c>
      <c r="P217" s="129">
        <v>79562617</v>
      </c>
      <c r="Q217" s="130" t="s">
        <v>1618</v>
      </c>
      <c r="R217" s="129" t="s">
        <v>295</v>
      </c>
      <c r="S217" s="129"/>
      <c r="T217" s="129"/>
      <c r="U217" s="131"/>
      <c r="V217" s="129"/>
      <c r="W217" s="129"/>
      <c r="X217" s="131"/>
      <c r="Y217" s="132">
        <v>34960000</v>
      </c>
      <c r="Z217" s="133"/>
      <c r="AA217" s="134">
        <v>1</v>
      </c>
      <c r="AB217" s="132">
        <v>6118000</v>
      </c>
      <c r="AC217" s="176">
        <f t="shared" si="10"/>
        <v>41078000</v>
      </c>
      <c r="AD217" s="176">
        <v>36708000</v>
      </c>
      <c r="AE217" s="135">
        <v>44272</v>
      </c>
      <c r="AF217" s="135">
        <v>44274</v>
      </c>
      <c r="AG217" s="135">
        <v>44561</v>
      </c>
      <c r="AH217" s="136">
        <v>240</v>
      </c>
      <c r="AI217" s="136">
        <v>1</v>
      </c>
      <c r="AJ217" s="137">
        <v>43</v>
      </c>
      <c r="AK217" s="138"/>
      <c r="AL217" s="136"/>
      <c r="AM217" s="158"/>
      <c r="AN217" s="164"/>
      <c r="AO217" s="139"/>
      <c r="AP217" s="139"/>
      <c r="AQ217" s="157" t="s">
        <v>1894</v>
      </c>
      <c r="AR217" s="139"/>
      <c r="AS217" s="140">
        <f t="shared" si="9"/>
        <v>0.8936170212765957</v>
      </c>
      <c r="AT217" s="35"/>
      <c r="AU217" s="35"/>
      <c r="AV217" s="35"/>
      <c r="AW217" s="35"/>
      <c r="AX217" s="35"/>
      <c r="AY217" s="35"/>
    </row>
    <row r="218" spans="1:51" s="141" customFormat="1" ht="27.75" customHeight="1">
      <c r="A218" s="120">
        <v>141</v>
      </c>
      <c r="B218" s="120">
        <v>2021</v>
      </c>
      <c r="C218" s="120" t="s">
        <v>455</v>
      </c>
      <c r="D218" s="121" t="s">
        <v>835</v>
      </c>
      <c r="E218" s="122" t="s">
        <v>54</v>
      </c>
      <c r="F218" s="123" t="s">
        <v>27</v>
      </c>
      <c r="G218" s="124" t="s">
        <v>75</v>
      </c>
      <c r="H218" s="125" t="s">
        <v>1222</v>
      </c>
      <c r="I218" s="126" t="s">
        <v>49</v>
      </c>
      <c r="J218" s="142" t="s">
        <v>223</v>
      </c>
      <c r="K218" s="127">
        <v>20</v>
      </c>
      <c r="L218" s="128" t="s">
        <v>1483</v>
      </c>
      <c r="M218" s="128" t="str">
        <f>IF(ISERROR(VLOOKUP(K218,#REF!,3,FALSE))," ",VLOOKUP(K218,#REF!,3,FALSE))</f>
        <v> </v>
      </c>
      <c r="N218" s="159">
        <v>1594</v>
      </c>
      <c r="O218" s="159">
        <v>0</v>
      </c>
      <c r="P218" s="129">
        <v>91494254</v>
      </c>
      <c r="Q218" s="130" t="s">
        <v>1626</v>
      </c>
      <c r="R218" s="129" t="s">
        <v>295</v>
      </c>
      <c r="S218" s="129"/>
      <c r="T218" s="129"/>
      <c r="U218" s="131"/>
      <c r="V218" s="129"/>
      <c r="W218" s="129"/>
      <c r="X218" s="131"/>
      <c r="Y218" s="132">
        <v>34960000</v>
      </c>
      <c r="Z218" s="133"/>
      <c r="AA218" s="134">
        <v>1</v>
      </c>
      <c r="AB218" s="132">
        <v>6118000</v>
      </c>
      <c r="AC218" s="176">
        <f t="shared" si="10"/>
        <v>41078000</v>
      </c>
      <c r="AD218" s="176">
        <v>36708000</v>
      </c>
      <c r="AE218" s="135">
        <v>44273</v>
      </c>
      <c r="AF218" s="135">
        <v>44274</v>
      </c>
      <c r="AG218" s="135">
        <v>44561</v>
      </c>
      <c r="AH218" s="136">
        <v>240</v>
      </c>
      <c r="AI218" s="136">
        <v>1</v>
      </c>
      <c r="AJ218" s="137">
        <v>43</v>
      </c>
      <c r="AK218" s="138"/>
      <c r="AL218" s="136"/>
      <c r="AM218" s="158"/>
      <c r="AN218" s="164"/>
      <c r="AO218" s="139"/>
      <c r="AP218" s="139"/>
      <c r="AQ218" s="157" t="s">
        <v>1894</v>
      </c>
      <c r="AR218" s="139"/>
      <c r="AS218" s="140">
        <f t="shared" si="9"/>
        <v>0.8936170212765957</v>
      </c>
      <c r="AT218" s="35"/>
      <c r="AU218" s="35"/>
      <c r="AV218" s="35"/>
      <c r="AW218" s="35"/>
      <c r="AX218" s="35"/>
      <c r="AY218" s="35"/>
    </row>
    <row r="219" spans="1:51" s="141" customFormat="1" ht="27.75" customHeight="1">
      <c r="A219" s="120">
        <v>244</v>
      </c>
      <c r="B219" s="120">
        <v>2021</v>
      </c>
      <c r="C219" s="120" t="s">
        <v>555</v>
      </c>
      <c r="D219" s="121" t="s">
        <v>935</v>
      </c>
      <c r="E219" s="122" t="s">
        <v>54</v>
      </c>
      <c r="F219" s="123" t="s">
        <v>27</v>
      </c>
      <c r="G219" s="124" t="s">
        <v>75</v>
      </c>
      <c r="H219" s="125" t="s">
        <v>1322</v>
      </c>
      <c r="I219" s="126" t="s">
        <v>49</v>
      </c>
      <c r="J219" s="142" t="s">
        <v>223</v>
      </c>
      <c r="K219" s="127">
        <v>55</v>
      </c>
      <c r="L219" s="128" t="s">
        <v>1487</v>
      </c>
      <c r="M219" s="128" t="str">
        <f>IF(ISERROR(VLOOKUP(K219,#REF!,3,FALSE))," ",VLOOKUP(K219,#REF!,3,FALSE))</f>
        <v> </v>
      </c>
      <c r="N219" s="159">
        <v>1622</v>
      </c>
      <c r="O219" s="159">
        <v>0</v>
      </c>
      <c r="P219" s="129">
        <v>52046781</v>
      </c>
      <c r="Q219" s="130" t="s">
        <v>1726</v>
      </c>
      <c r="R219" s="129" t="s">
        <v>295</v>
      </c>
      <c r="S219" s="129"/>
      <c r="T219" s="129"/>
      <c r="U219" s="131"/>
      <c r="V219" s="129"/>
      <c r="W219" s="129"/>
      <c r="X219" s="131"/>
      <c r="Y219" s="132">
        <v>34960000</v>
      </c>
      <c r="Z219" s="133"/>
      <c r="AA219" s="134">
        <v>1</v>
      </c>
      <c r="AB219" s="132">
        <v>6118000</v>
      </c>
      <c r="AC219" s="176">
        <f t="shared" si="10"/>
        <v>41078000</v>
      </c>
      <c r="AD219" s="176">
        <v>36708000</v>
      </c>
      <c r="AE219" s="135">
        <v>44273</v>
      </c>
      <c r="AF219" s="135">
        <v>44274</v>
      </c>
      <c r="AG219" s="135">
        <v>44561</v>
      </c>
      <c r="AH219" s="136">
        <v>240</v>
      </c>
      <c r="AI219" s="136">
        <v>1</v>
      </c>
      <c r="AJ219" s="137">
        <v>43</v>
      </c>
      <c r="AK219" s="138"/>
      <c r="AL219" s="136"/>
      <c r="AM219" s="158"/>
      <c r="AN219" s="164"/>
      <c r="AO219" s="139"/>
      <c r="AP219" s="139"/>
      <c r="AQ219" s="157" t="s">
        <v>1894</v>
      </c>
      <c r="AR219" s="139"/>
      <c r="AS219" s="140">
        <f t="shared" si="9"/>
        <v>0.8936170212765957</v>
      </c>
      <c r="AT219" s="35"/>
      <c r="AU219" s="35"/>
      <c r="AV219" s="35"/>
      <c r="AW219" s="35"/>
      <c r="AX219" s="35"/>
      <c r="AY219" s="35"/>
    </row>
    <row r="220" spans="1:51" s="141" customFormat="1" ht="27.75" customHeight="1">
      <c r="A220" s="120">
        <v>267</v>
      </c>
      <c r="B220" s="120">
        <v>2021</v>
      </c>
      <c r="C220" s="120" t="s">
        <v>578</v>
      </c>
      <c r="D220" s="121" t="s">
        <v>958</v>
      </c>
      <c r="E220" s="122" t="s">
        <v>54</v>
      </c>
      <c r="F220" s="123" t="s">
        <v>27</v>
      </c>
      <c r="G220" s="124" t="s">
        <v>75</v>
      </c>
      <c r="H220" s="125" t="s">
        <v>1345</v>
      </c>
      <c r="I220" s="126" t="s">
        <v>49</v>
      </c>
      <c r="J220" s="142" t="s">
        <v>223</v>
      </c>
      <c r="K220" s="127">
        <v>57</v>
      </c>
      <c r="L220" s="128" t="s">
        <v>1488</v>
      </c>
      <c r="M220" s="128" t="str">
        <f>IF(ISERROR(VLOOKUP(K220,#REF!,3,FALSE))," ",VLOOKUP(K220,#REF!,3,FALSE))</f>
        <v> </v>
      </c>
      <c r="N220" s="159">
        <v>1623</v>
      </c>
      <c r="O220" s="159">
        <v>0</v>
      </c>
      <c r="P220" s="129">
        <v>42114972</v>
      </c>
      <c r="Q220" s="130" t="s">
        <v>1749</v>
      </c>
      <c r="R220" s="129" t="s">
        <v>295</v>
      </c>
      <c r="S220" s="129"/>
      <c r="T220" s="129"/>
      <c r="U220" s="131"/>
      <c r="V220" s="129"/>
      <c r="W220" s="129"/>
      <c r="X220" s="131"/>
      <c r="Y220" s="132">
        <v>34960000</v>
      </c>
      <c r="Z220" s="133"/>
      <c r="AA220" s="134">
        <v>1</v>
      </c>
      <c r="AB220" s="132">
        <v>6263667</v>
      </c>
      <c r="AC220" s="176">
        <f t="shared" si="10"/>
        <v>41223667</v>
      </c>
      <c r="AD220" s="176">
        <v>36853667</v>
      </c>
      <c r="AE220" s="135">
        <v>44272</v>
      </c>
      <c r="AF220" s="135">
        <v>44273</v>
      </c>
      <c r="AG220" s="135">
        <v>44561</v>
      </c>
      <c r="AH220" s="136">
        <v>240</v>
      </c>
      <c r="AI220" s="136">
        <v>1</v>
      </c>
      <c r="AJ220" s="137">
        <v>44</v>
      </c>
      <c r="AK220" s="138"/>
      <c r="AL220" s="136"/>
      <c r="AM220" s="158"/>
      <c r="AN220" s="164"/>
      <c r="AO220" s="139"/>
      <c r="AP220" s="139"/>
      <c r="AQ220" s="157" t="s">
        <v>1894</v>
      </c>
      <c r="AR220" s="139"/>
      <c r="AS220" s="140">
        <f t="shared" si="9"/>
        <v>0.8939929337193607</v>
      </c>
      <c r="AT220" s="35"/>
      <c r="AU220" s="35"/>
      <c r="AV220" s="35"/>
      <c r="AW220" s="35"/>
      <c r="AX220" s="35"/>
      <c r="AY220" s="35"/>
    </row>
    <row r="221" spans="1:51" s="141" customFormat="1" ht="27.75" customHeight="1">
      <c r="A221" s="120">
        <v>122</v>
      </c>
      <c r="B221" s="120">
        <v>2021</v>
      </c>
      <c r="C221" s="120" t="s">
        <v>437</v>
      </c>
      <c r="D221" s="121" t="s">
        <v>817</v>
      </c>
      <c r="E221" s="122" t="s">
        <v>54</v>
      </c>
      <c r="F221" s="123" t="s">
        <v>27</v>
      </c>
      <c r="G221" s="124" t="s">
        <v>75</v>
      </c>
      <c r="H221" s="125" t="s">
        <v>1204</v>
      </c>
      <c r="I221" s="126" t="s">
        <v>49</v>
      </c>
      <c r="J221" s="142" t="s">
        <v>223</v>
      </c>
      <c r="K221" s="127">
        <v>6</v>
      </c>
      <c r="L221" s="128" t="s">
        <v>1484</v>
      </c>
      <c r="M221" s="128" t="str">
        <f>IF(ISERROR(VLOOKUP(K221,#REF!,3,FALSE))," ",VLOOKUP(K221,#REF!,3,FALSE))</f>
        <v> </v>
      </c>
      <c r="N221" s="159">
        <v>1599</v>
      </c>
      <c r="O221" s="159">
        <v>0</v>
      </c>
      <c r="P221" s="129">
        <v>80220090</v>
      </c>
      <c r="Q221" s="130" t="s">
        <v>1608</v>
      </c>
      <c r="R221" s="129" t="s">
        <v>295</v>
      </c>
      <c r="S221" s="129"/>
      <c r="T221" s="129"/>
      <c r="U221" s="131"/>
      <c r="V221" s="129"/>
      <c r="W221" s="129"/>
      <c r="X221" s="131"/>
      <c r="Y221" s="132">
        <v>34960000</v>
      </c>
      <c r="Z221" s="133"/>
      <c r="AA221" s="134">
        <v>1</v>
      </c>
      <c r="AB221" s="132">
        <v>6409333</v>
      </c>
      <c r="AC221" s="176">
        <f t="shared" si="10"/>
        <v>41369333</v>
      </c>
      <c r="AD221" s="176">
        <v>36999333</v>
      </c>
      <c r="AE221" s="135">
        <v>44266</v>
      </c>
      <c r="AF221" s="135">
        <v>44272</v>
      </c>
      <c r="AG221" s="135">
        <v>44561</v>
      </c>
      <c r="AH221" s="136">
        <v>240</v>
      </c>
      <c r="AI221" s="136">
        <v>1</v>
      </c>
      <c r="AJ221" s="137">
        <v>45</v>
      </c>
      <c r="AK221" s="138"/>
      <c r="AL221" s="136"/>
      <c r="AM221" s="158"/>
      <c r="AN221" s="164"/>
      <c r="AO221" s="139"/>
      <c r="AP221" s="139"/>
      <c r="AQ221" s="157" t="s">
        <v>1894</v>
      </c>
      <c r="AR221" s="139"/>
      <c r="AS221" s="140">
        <f t="shared" si="9"/>
        <v>0.8943661963319544</v>
      </c>
      <c r="AT221" s="35"/>
      <c r="AU221" s="35"/>
      <c r="AV221" s="35"/>
      <c r="AW221" s="35"/>
      <c r="AX221" s="35"/>
      <c r="AY221" s="35"/>
    </row>
    <row r="222" spans="1:51" s="141" customFormat="1" ht="27.75" customHeight="1">
      <c r="A222" s="120">
        <v>136</v>
      </c>
      <c r="B222" s="120">
        <v>2021</v>
      </c>
      <c r="C222" s="120" t="s">
        <v>450</v>
      </c>
      <c r="D222" s="121" t="s">
        <v>830</v>
      </c>
      <c r="E222" s="122" t="s">
        <v>54</v>
      </c>
      <c r="F222" s="123" t="s">
        <v>27</v>
      </c>
      <c r="G222" s="124" t="s">
        <v>75</v>
      </c>
      <c r="H222" s="125" t="s">
        <v>1217</v>
      </c>
      <c r="I222" s="126" t="s">
        <v>49</v>
      </c>
      <c r="J222" s="142" t="s">
        <v>223</v>
      </c>
      <c r="K222" s="127">
        <v>28</v>
      </c>
      <c r="L222" s="128" t="s">
        <v>178</v>
      </c>
      <c r="M222" s="128" t="str">
        <f>IF(ISERROR(VLOOKUP(K222,#REF!,3,FALSE))," ",VLOOKUP(K222,#REF!,3,FALSE))</f>
        <v> </v>
      </c>
      <c r="N222" s="159">
        <v>1603</v>
      </c>
      <c r="O222" s="159">
        <v>0</v>
      </c>
      <c r="P222" s="129">
        <v>1026283850</v>
      </c>
      <c r="Q222" s="130" t="s">
        <v>1621</v>
      </c>
      <c r="R222" s="129" t="s">
        <v>295</v>
      </c>
      <c r="S222" s="129"/>
      <c r="T222" s="129"/>
      <c r="U222" s="131"/>
      <c r="V222" s="129"/>
      <c r="W222" s="129"/>
      <c r="X222" s="131"/>
      <c r="Y222" s="132">
        <v>34960000</v>
      </c>
      <c r="Z222" s="133"/>
      <c r="AA222" s="134">
        <v>1</v>
      </c>
      <c r="AB222" s="132">
        <v>6409333</v>
      </c>
      <c r="AC222" s="176">
        <f t="shared" si="10"/>
        <v>41369333</v>
      </c>
      <c r="AD222" s="176">
        <v>36999333</v>
      </c>
      <c r="AE222" s="135">
        <v>44267</v>
      </c>
      <c r="AF222" s="135">
        <v>44272</v>
      </c>
      <c r="AG222" s="135">
        <v>44561</v>
      </c>
      <c r="AH222" s="136">
        <v>240</v>
      </c>
      <c r="AI222" s="136">
        <v>1</v>
      </c>
      <c r="AJ222" s="137">
        <v>45</v>
      </c>
      <c r="AK222" s="138"/>
      <c r="AL222" s="136"/>
      <c r="AM222" s="158"/>
      <c r="AN222" s="164"/>
      <c r="AO222" s="139"/>
      <c r="AP222" s="139"/>
      <c r="AQ222" s="157" t="s">
        <v>1894</v>
      </c>
      <c r="AR222" s="139"/>
      <c r="AS222" s="140">
        <f t="shared" si="9"/>
        <v>0.8943661963319544</v>
      </c>
      <c r="AT222" s="35"/>
      <c r="AU222" s="35"/>
      <c r="AV222" s="35"/>
      <c r="AW222" s="35"/>
      <c r="AX222" s="35"/>
      <c r="AY222" s="35"/>
    </row>
    <row r="223" spans="1:51" s="141" customFormat="1" ht="27.75" customHeight="1">
      <c r="A223" s="120">
        <v>186</v>
      </c>
      <c r="B223" s="120">
        <v>2021</v>
      </c>
      <c r="C223" s="120" t="s">
        <v>499</v>
      </c>
      <c r="D223" s="121" t="s">
        <v>879</v>
      </c>
      <c r="E223" s="122" t="s">
        <v>54</v>
      </c>
      <c r="F223" s="123" t="s">
        <v>27</v>
      </c>
      <c r="G223" s="124" t="s">
        <v>75</v>
      </c>
      <c r="H223" s="125" t="s">
        <v>1266</v>
      </c>
      <c r="I223" s="126" t="s">
        <v>49</v>
      </c>
      <c r="J223" s="142" t="s">
        <v>223</v>
      </c>
      <c r="K223" s="127">
        <v>48</v>
      </c>
      <c r="L223" s="128" t="s">
        <v>198</v>
      </c>
      <c r="M223" s="128" t="str">
        <f>IF(ISERROR(VLOOKUP(K223,#REF!,3,FALSE))," ",VLOOKUP(K223,#REF!,3,FALSE))</f>
        <v> </v>
      </c>
      <c r="N223" s="159">
        <v>1619</v>
      </c>
      <c r="O223" s="159">
        <v>0</v>
      </c>
      <c r="P223" s="129">
        <v>1015402138</v>
      </c>
      <c r="Q223" s="130" t="s">
        <v>1670</v>
      </c>
      <c r="R223" s="129" t="s">
        <v>295</v>
      </c>
      <c r="S223" s="129"/>
      <c r="T223" s="129"/>
      <c r="U223" s="131"/>
      <c r="V223" s="129"/>
      <c r="W223" s="129"/>
      <c r="X223" s="131"/>
      <c r="Y223" s="132">
        <v>34960000</v>
      </c>
      <c r="Z223" s="133"/>
      <c r="AA223" s="134">
        <v>1</v>
      </c>
      <c r="AB223" s="132">
        <v>6409333</v>
      </c>
      <c r="AC223" s="176">
        <f t="shared" si="10"/>
        <v>41369333</v>
      </c>
      <c r="AD223" s="176">
        <v>36999333</v>
      </c>
      <c r="AE223" s="135">
        <v>44270</v>
      </c>
      <c r="AF223" s="135">
        <v>44272</v>
      </c>
      <c r="AG223" s="135">
        <v>44561</v>
      </c>
      <c r="AH223" s="136">
        <v>240</v>
      </c>
      <c r="AI223" s="136">
        <v>1</v>
      </c>
      <c r="AJ223" s="137">
        <v>45</v>
      </c>
      <c r="AK223" s="138"/>
      <c r="AL223" s="136"/>
      <c r="AM223" s="158"/>
      <c r="AN223" s="164"/>
      <c r="AO223" s="139"/>
      <c r="AP223" s="139"/>
      <c r="AQ223" s="157" t="s">
        <v>1894</v>
      </c>
      <c r="AR223" s="139"/>
      <c r="AS223" s="140">
        <f t="shared" si="9"/>
        <v>0.8943661963319544</v>
      </c>
      <c r="AT223" s="35"/>
      <c r="AU223" s="35"/>
      <c r="AV223" s="35"/>
      <c r="AW223" s="35"/>
      <c r="AX223" s="35"/>
      <c r="AY223" s="35"/>
    </row>
    <row r="224" spans="1:51" s="141" customFormat="1" ht="27.75" customHeight="1">
      <c r="A224" s="120">
        <v>188</v>
      </c>
      <c r="B224" s="120">
        <v>2021</v>
      </c>
      <c r="C224" s="120" t="s">
        <v>501</v>
      </c>
      <c r="D224" s="121" t="s">
        <v>881</v>
      </c>
      <c r="E224" s="122" t="s">
        <v>54</v>
      </c>
      <c r="F224" s="123" t="s">
        <v>27</v>
      </c>
      <c r="G224" s="124" t="s">
        <v>75</v>
      </c>
      <c r="H224" s="125" t="s">
        <v>1268</v>
      </c>
      <c r="I224" s="126" t="s">
        <v>49</v>
      </c>
      <c r="J224" s="142" t="s">
        <v>223</v>
      </c>
      <c r="K224" s="127">
        <v>57</v>
      </c>
      <c r="L224" s="128" t="s">
        <v>1488</v>
      </c>
      <c r="M224" s="128" t="str">
        <f>IF(ISERROR(VLOOKUP(K224,#REF!,3,FALSE))," ",VLOOKUP(K224,#REF!,3,FALSE))</f>
        <v> </v>
      </c>
      <c r="N224" s="159">
        <v>1624</v>
      </c>
      <c r="O224" s="159">
        <v>0</v>
      </c>
      <c r="P224" s="129">
        <v>53052565</v>
      </c>
      <c r="Q224" s="130" t="s">
        <v>1672</v>
      </c>
      <c r="R224" s="129" t="s">
        <v>295</v>
      </c>
      <c r="S224" s="129"/>
      <c r="T224" s="129"/>
      <c r="U224" s="131"/>
      <c r="V224" s="129"/>
      <c r="W224" s="129"/>
      <c r="X224" s="131"/>
      <c r="Y224" s="132">
        <v>34960000</v>
      </c>
      <c r="Z224" s="133"/>
      <c r="AA224" s="134">
        <v>1</v>
      </c>
      <c r="AB224" s="132">
        <v>6409333</v>
      </c>
      <c r="AC224" s="176">
        <f t="shared" si="10"/>
        <v>41369333</v>
      </c>
      <c r="AD224" s="176">
        <v>36999333</v>
      </c>
      <c r="AE224" s="135">
        <v>44266</v>
      </c>
      <c r="AF224" s="135">
        <v>44272</v>
      </c>
      <c r="AG224" s="135">
        <v>44561</v>
      </c>
      <c r="AH224" s="136">
        <v>240</v>
      </c>
      <c r="AI224" s="136">
        <v>1</v>
      </c>
      <c r="AJ224" s="137">
        <v>45</v>
      </c>
      <c r="AK224" s="138"/>
      <c r="AL224" s="136"/>
      <c r="AM224" s="158"/>
      <c r="AN224" s="164"/>
      <c r="AO224" s="139"/>
      <c r="AP224" s="139"/>
      <c r="AQ224" s="157" t="s">
        <v>1894</v>
      </c>
      <c r="AR224" s="139"/>
      <c r="AS224" s="140">
        <f t="shared" si="9"/>
        <v>0.8943661963319544</v>
      </c>
      <c r="AT224" s="35"/>
      <c r="AU224" s="35"/>
      <c r="AV224" s="35"/>
      <c r="AW224" s="35"/>
      <c r="AX224" s="35"/>
      <c r="AY224" s="35"/>
    </row>
    <row r="225" spans="1:51" s="141" customFormat="1" ht="27.75" customHeight="1">
      <c r="A225" s="120">
        <v>189</v>
      </c>
      <c r="B225" s="120">
        <v>2021</v>
      </c>
      <c r="C225" s="120" t="s">
        <v>502</v>
      </c>
      <c r="D225" s="121" t="s">
        <v>882</v>
      </c>
      <c r="E225" s="122" t="s">
        <v>54</v>
      </c>
      <c r="F225" s="123" t="s">
        <v>27</v>
      </c>
      <c r="G225" s="124" t="s">
        <v>75</v>
      </c>
      <c r="H225" s="125" t="s">
        <v>1269</v>
      </c>
      <c r="I225" s="126" t="s">
        <v>49</v>
      </c>
      <c r="J225" s="142" t="s">
        <v>223</v>
      </c>
      <c r="K225" s="127">
        <v>57</v>
      </c>
      <c r="L225" s="128" t="s">
        <v>1488</v>
      </c>
      <c r="M225" s="128" t="str">
        <f>IF(ISERROR(VLOOKUP(K225,#REF!,3,FALSE))," ",VLOOKUP(K225,#REF!,3,FALSE))</f>
        <v> </v>
      </c>
      <c r="N225" s="159">
        <v>1624</v>
      </c>
      <c r="O225" s="159">
        <v>0</v>
      </c>
      <c r="P225" s="129">
        <v>52874586</v>
      </c>
      <c r="Q225" s="130" t="s">
        <v>1673</v>
      </c>
      <c r="R225" s="129" t="s">
        <v>295</v>
      </c>
      <c r="S225" s="129"/>
      <c r="T225" s="129"/>
      <c r="U225" s="131"/>
      <c r="V225" s="129"/>
      <c r="W225" s="129"/>
      <c r="X225" s="131"/>
      <c r="Y225" s="132">
        <v>34960000</v>
      </c>
      <c r="Z225" s="133"/>
      <c r="AA225" s="134">
        <v>1</v>
      </c>
      <c r="AB225" s="132">
        <v>6409333</v>
      </c>
      <c r="AC225" s="176">
        <f t="shared" si="10"/>
        <v>41369333</v>
      </c>
      <c r="AD225" s="176">
        <v>36999333</v>
      </c>
      <c r="AE225" s="135">
        <v>44266</v>
      </c>
      <c r="AF225" s="135">
        <v>44272</v>
      </c>
      <c r="AG225" s="135">
        <v>44561</v>
      </c>
      <c r="AH225" s="136">
        <v>240</v>
      </c>
      <c r="AI225" s="136">
        <v>1</v>
      </c>
      <c r="AJ225" s="137">
        <v>45</v>
      </c>
      <c r="AK225" s="138"/>
      <c r="AL225" s="136"/>
      <c r="AM225" s="158"/>
      <c r="AN225" s="164"/>
      <c r="AO225" s="139"/>
      <c r="AP225" s="139"/>
      <c r="AQ225" s="157" t="s">
        <v>1894</v>
      </c>
      <c r="AR225" s="139"/>
      <c r="AS225" s="140">
        <f t="shared" si="9"/>
        <v>0.8943661963319544</v>
      </c>
      <c r="AT225" s="35"/>
      <c r="AU225" s="35"/>
      <c r="AV225" s="35"/>
      <c r="AW225" s="35"/>
      <c r="AX225" s="35"/>
      <c r="AY225" s="35"/>
    </row>
    <row r="226" spans="1:51" s="141" customFormat="1" ht="27.75" customHeight="1">
      <c r="A226" s="120">
        <v>192</v>
      </c>
      <c r="B226" s="120">
        <v>2021</v>
      </c>
      <c r="C226" s="120" t="s">
        <v>505</v>
      </c>
      <c r="D226" s="121" t="s">
        <v>885</v>
      </c>
      <c r="E226" s="122" t="s">
        <v>54</v>
      </c>
      <c r="F226" s="123" t="s">
        <v>27</v>
      </c>
      <c r="G226" s="124" t="s">
        <v>75</v>
      </c>
      <c r="H226" s="125" t="s">
        <v>1272</v>
      </c>
      <c r="I226" s="126" t="s">
        <v>49</v>
      </c>
      <c r="J226" s="142" t="s">
        <v>223</v>
      </c>
      <c r="K226" s="127">
        <v>57</v>
      </c>
      <c r="L226" s="128" t="s">
        <v>1488</v>
      </c>
      <c r="M226" s="128" t="str">
        <f>IF(ISERROR(VLOOKUP(K226,#REF!,3,FALSE))," ",VLOOKUP(K226,#REF!,3,FALSE))</f>
        <v> </v>
      </c>
      <c r="N226" s="159">
        <v>1624</v>
      </c>
      <c r="O226" s="159">
        <v>0</v>
      </c>
      <c r="P226" s="129">
        <v>80066173</v>
      </c>
      <c r="Q226" s="130" t="s">
        <v>1676</v>
      </c>
      <c r="R226" s="129" t="s">
        <v>295</v>
      </c>
      <c r="S226" s="129"/>
      <c r="T226" s="129"/>
      <c r="U226" s="131"/>
      <c r="V226" s="129"/>
      <c r="W226" s="129"/>
      <c r="X226" s="131"/>
      <c r="Y226" s="132">
        <v>34960000</v>
      </c>
      <c r="Z226" s="133"/>
      <c r="AA226" s="134">
        <v>1</v>
      </c>
      <c r="AB226" s="132">
        <v>6409333</v>
      </c>
      <c r="AC226" s="176">
        <f t="shared" si="10"/>
        <v>41369333</v>
      </c>
      <c r="AD226" s="176">
        <v>36999333</v>
      </c>
      <c r="AE226" s="135">
        <v>44266</v>
      </c>
      <c r="AF226" s="135">
        <v>44272</v>
      </c>
      <c r="AG226" s="135">
        <v>44561</v>
      </c>
      <c r="AH226" s="136">
        <v>240</v>
      </c>
      <c r="AI226" s="136">
        <v>1</v>
      </c>
      <c r="AJ226" s="137">
        <v>45</v>
      </c>
      <c r="AK226" s="138"/>
      <c r="AL226" s="136"/>
      <c r="AM226" s="158"/>
      <c r="AN226" s="164"/>
      <c r="AO226" s="139"/>
      <c r="AP226" s="139"/>
      <c r="AQ226" s="157" t="s">
        <v>1894</v>
      </c>
      <c r="AR226" s="139"/>
      <c r="AS226" s="140">
        <f t="shared" si="9"/>
        <v>0.8943661963319544</v>
      </c>
      <c r="AT226" s="35"/>
      <c r="AU226" s="35"/>
      <c r="AV226" s="35"/>
      <c r="AW226" s="35"/>
      <c r="AX226" s="35"/>
      <c r="AY226" s="35"/>
    </row>
    <row r="227" spans="1:51" s="141" customFormat="1" ht="27.75" customHeight="1">
      <c r="A227" s="120">
        <v>89</v>
      </c>
      <c r="B227" s="120">
        <v>2021</v>
      </c>
      <c r="C227" s="120" t="s">
        <v>404</v>
      </c>
      <c r="D227" s="121" t="s">
        <v>785</v>
      </c>
      <c r="E227" s="122" t="s">
        <v>54</v>
      </c>
      <c r="F227" s="123" t="s">
        <v>27</v>
      </c>
      <c r="G227" s="124" t="s">
        <v>75</v>
      </c>
      <c r="H227" s="125" t="s">
        <v>1171</v>
      </c>
      <c r="I227" s="126" t="s">
        <v>49</v>
      </c>
      <c r="J227" s="142" t="s">
        <v>223</v>
      </c>
      <c r="K227" s="127">
        <v>57</v>
      </c>
      <c r="L227" s="128" t="s">
        <v>1488</v>
      </c>
      <c r="M227" s="128" t="str">
        <f>IF(ISERROR(VLOOKUP(K227,#REF!,3,FALSE))," ",VLOOKUP(K227,#REF!,3,FALSE))</f>
        <v> </v>
      </c>
      <c r="N227" s="159">
        <v>1624</v>
      </c>
      <c r="O227" s="159">
        <v>0</v>
      </c>
      <c r="P227" s="129">
        <v>79393444</v>
      </c>
      <c r="Q227" s="130" t="s">
        <v>1575</v>
      </c>
      <c r="R227" s="129" t="s">
        <v>295</v>
      </c>
      <c r="S227" s="129"/>
      <c r="T227" s="129"/>
      <c r="U227" s="131"/>
      <c r="V227" s="129"/>
      <c r="W227" s="129"/>
      <c r="X227" s="131"/>
      <c r="Y227" s="132">
        <v>34960000</v>
      </c>
      <c r="Z227" s="133"/>
      <c r="AA227" s="134">
        <v>1</v>
      </c>
      <c r="AB227" s="132">
        <v>6555000</v>
      </c>
      <c r="AC227" s="176">
        <f t="shared" si="10"/>
        <v>41515000</v>
      </c>
      <c r="AD227" s="176">
        <v>37145000</v>
      </c>
      <c r="AE227" s="135">
        <v>44271</v>
      </c>
      <c r="AF227" s="135">
        <v>44271</v>
      </c>
      <c r="AG227" s="135">
        <v>44561</v>
      </c>
      <c r="AH227" s="136">
        <v>240</v>
      </c>
      <c r="AI227" s="136">
        <v>1</v>
      </c>
      <c r="AJ227" s="137">
        <v>46</v>
      </c>
      <c r="AK227" s="138"/>
      <c r="AL227" s="136"/>
      <c r="AM227" s="158"/>
      <c r="AN227" s="164"/>
      <c r="AO227" s="139"/>
      <c r="AP227" s="139"/>
      <c r="AQ227" s="157" t="s">
        <v>1894</v>
      </c>
      <c r="AR227" s="139"/>
      <c r="AS227" s="140">
        <f t="shared" si="9"/>
        <v>0.8947368421052632</v>
      </c>
      <c r="AT227" s="35"/>
      <c r="AU227" s="35"/>
      <c r="AV227" s="35"/>
      <c r="AW227" s="35"/>
      <c r="AX227" s="35"/>
      <c r="AY227" s="35"/>
    </row>
    <row r="228" spans="1:51" s="141" customFormat="1" ht="27.75" customHeight="1">
      <c r="A228" s="120">
        <v>94</v>
      </c>
      <c r="B228" s="120">
        <v>2021</v>
      </c>
      <c r="C228" s="120" t="s">
        <v>409</v>
      </c>
      <c r="D228" s="121" t="s">
        <v>790</v>
      </c>
      <c r="E228" s="122" t="s">
        <v>54</v>
      </c>
      <c r="F228" s="123" t="s">
        <v>27</v>
      </c>
      <c r="G228" s="124" t="s">
        <v>75</v>
      </c>
      <c r="H228" s="125" t="s">
        <v>1176</v>
      </c>
      <c r="I228" s="126" t="s">
        <v>49</v>
      </c>
      <c r="J228" s="142" t="s">
        <v>223</v>
      </c>
      <c r="K228" s="127">
        <v>57</v>
      </c>
      <c r="L228" s="128" t="s">
        <v>1488</v>
      </c>
      <c r="M228" s="128" t="str">
        <f>IF(ISERROR(VLOOKUP(K228,#REF!,3,FALSE))," ",VLOOKUP(K228,#REF!,3,FALSE))</f>
        <v> </v>
      </c>
      <c r="N228" s="159">
        <v>1624</v>
      </c>
      <c r="O228" s="159">
        <v>0</v>
      </c>
      <c r="P228" s="129">
        <v>53159645</v>
      </c>
      <c r="Q228" s="130" t="s">
        <v>1580</v>
      </c>
      <c r="R228" s="129" t="s">
        <v>295</v>
      </c>
      <c r="S228" s="129"/>
      <c r="T228" s="129"/>
      <c r="U228" s="131"/>
      <c r="V228" s="129"/>
      <c r="W228" s="129"/>
      <c r="X228" s="131"/>
      <c r="Y228" s="132">
        <v>34960000</v>
      </c>
      <c r="Z228" s="133"/>
      <c r="AA228" s="134">
        <v>1</v>
      </c>
      <c r="AB228" s="132">
        <v>6555000</v>
      </c>
      <c r="AC228" s="176">
        <f t="shared" si="10"/>
        <v>41515000</v>
      </c>
      <c r="AD228" s="176">
        <v>37145000</v>
      </c>
      <c r="AE228" s="135">
        <v>44271</v>
      </c>
      <c r="AF228" s="135">
        <v>44271</v>
      </c>
      <c r="AG228" s="135">
        <v>44561</v>
      </c>
      <c r="AH228" s="136">
        <v>240</v>
      </c>
      <c r="AI228" s="136">
        <v>1</v>
      </c>
      <c r="AJ228" s="137">
        <v>46</v>
      </c>
      <c r="AK228" s="138"/>
      <c r="AL228" s="136"/>
      <c r="AM228" s="158"/>
      <c r="AN228" s="164"/>
      <c r="AO228" s="139"/>
      <c r="AP228" s="139"/>
      <c r="AQ228" s="157" t="s">
        <v>1894</v>
      </c>
      <c r="AR228" s="139"/>
      <c r="AS228" s="140">
        <f t="shared" si="9"/>
        <v>0.8947368421052632</v>
      </c>
      <c r="AT228" s="35"/>
      <c r="AU228" s="35"/>
      <c r="AV228" s="35"/>
      <c r="AW228" s="35"/>
      <c r="AX228" s="35"/>
      <c r="AY228" s="35"/>
    </row>
    <row r="229" spans="1:51" s="141" customFormat="1" ht="27.75" customHeight="1">
      <c r="A229" s="120">
        <v>123</v>
      </c>
      <c r="B229" s="120">
        <v>2021</v>
      </c>
      <c r="C229" s="120" t="s">
        <v>438</v>
      </c>
      <c r="D229" s="121" t="s">
        <v>818</v>
      </c>
      <c r="E229" s="122" t="s">
        <v>54</v>
      </c>
      <c r="F229" s="123" t="s">
        <v>27</v>
      </c>
      <c r="G229" s="124" t="s">
        <v>75</v>
      </c>
      <c r="H229" s="125" t="s">
        <v>1205</v>
      </c>
      <c r="I229" s="126" t="s">
        <v>49</v>
      </c>
      <c r="J229" s="142" t="s">
        <v>223</v>
      </c>
      <c r="K229" s="127">
        <v>6</v>
      </c>
      <c r="L229" s="128" t="s">
        <v>1484</v>
      </c>
      <c r="M229" s="128" t="str">
        <f>IF(ISERROR(VLOOKUP(K229,#REF!,3,FALSE))," ",VLOOKUP(K229,#REF!,3,FALSE))</f>
        <v> </v>
      </c>
      <c r="N229" s="159">
        <v>1599</v>
      </c>
      <c r="O229" s="159">
        <v>0</v>
      </c>
      <c r="P229" s="129">
        <v>79346721</v>
      </c>
      <c r="Q229" s="130" t="s">
        <v>1609</v>
      </c>
      <c r="R229" s="129" t="s">
        <v>295</v>
      </c>
      <c r="S229" s="129"/>
      <c r="T229" s="129"/>
      <c r="U229" s="131"/>
      <c r="V229" s="129"/>
      <c r="W229" s="129"/>
      <c r="X229" s="131"/>
      <c r="Y229" s="132">
        <v>34960000</v>
      </c>
      <c r="Z229" s="133"/>
      <c r="AA229" s="134">
        <v>1</v>
      </c>
      <c r="AB229" s="132">
        <v>6555000</v>
      </c>
      <c r="AC229" s="176">
        <f t="shared" si="10"/>
        <v>41515000</v>
      </c>
      <c r="AD229" s="176">
        <v>37145000</v>
      </c>
      <c r="AE229" s="135">
        <v>44264</v>
      </c>
      <c r="AF229" s="135">
        <v>44271</v>
      </c>
      <c r="AG229" s="135">
        <v>44561</v>
      </c>
      <c r="AH229" s="136">
        <v>240</v>
      </c>
      <c r="AI229" s="136">
        <v>1</v>
      </c>
      <c r="AJ229" s="137">
        <v>46</v>
      </c>
      <c r="AK229" s="138"/>
      <c r="AL229" s="136"/>
      <c r="AM229" s="158"/>
      <c r="AN229" s="164"/>
      <c r="AO229" s="139"/>
      <c r="AP229" s="139"/>
      <c r="AQ229" s="157" t="s">
        <v>1894</v>
      </c>
      <c r="AR229" s="139"/>
      <c r="AS229" s="140">
        <f t="shared" si="9"/>
        <v>0.8947368421052632</v>
      </c>
      <c r="AT229" s="35"/>
      <c r="AU229" s="35"/>
      <c r="AV229" s="35"/>
      <c r="AW229" s="35"/>
      <c r="AX229" s="35"/>
      <c r="AY229" s="35"/>
    </row>
    <row r="230" spans="1:51" s="141" customFormat="1" ht="27.75" customHeight="1">
      <c r="A230" s="120">
        <v>183</v>
      </c>
      <c r="B230" s="120">
        <v>2021</v>
      </c>
      <c r="C230" s="120" t="s">
        <v>496</v>
      </c>
      <c r="D230" s="121" t="s">
        <v>876</v>
      </c>
      <c r="E230" s="122" t="s">
        <v>54</v>
      </c>
      <c r="F230" s="123" t="s">
        <v>27</v>
      </c>
      <c r="G230" s="124" t="s">
        <v>75</v>
      </c>
      <c r="H230" s="125" t="s">
        <v>1263</v>
      </c>
      <c r="I230" s="126" t="s">
        <v>49</v>
      </c>
      <c r="J230" s="142" t="s">
        <v>223</v>
      </c>
      <c r="K230" s="127">
        <v>45</v>
      </c>
      <c r="L230" s="128" t="s">
        <v>195</v>
      </c>
      <c r="M230" s="128" t="str">
        <f>IF(ISERROR(VLOOKUP(K230,#REF!,3,FALSE))," ",VLOOKUP(K230,#REF!,3,FALSE))</f>
        <v> </v>
      </c>
      <c r="N230" s="159">
        <v>1618</v>
      </c>
      <c r="O230" s="159">
        <v>0</v>
      </c>
      <c r="P230" s="129">
        <v>1077968416</v>
      </c>
      <c r="Q230" s="130" t="s">
        <v>1667</v>
      </c>
      <c r="R230" s="129" t="s">
        <v>295</v>
      </c>
      <c r="S230" s="129"/>
      <c r="T230" s="129"/>
      <c r="U230" s="131"/>
      <c r="V230" s="129"/>
      <c r="W230" s="129"/>
      <c r="X230" s="131"/>
      <c r="Y230" s="132">
        <v>34960000</v>
      </c>
      <c r="Z230" s="133"/>
      <c r="AA230" s="134">
        <v>1</v>
      </c>
      <c r="AB230" s="132">
        <v>6555000</v>
      </c>
      <c r="AC230" s="176">
        <f t="shared" si="10"/>
        <v>41515000</v>
      </c>
      <c r="AD230" s="176">
        <v>37145000</v>
      </c>
      <c r="AE230" s="135">
        <v>44266</v>
      </c>
      <c r="AF230" s="135">
        <v>44271</v>
      </c>
      <c r="AG230" s="135">
        <v>44561</v>
      </c>
      <c r="AH230" s="136">
        <v>240</v>
      </c>
      <c r="AI230" s="136">
        <v>1</v>
      </c>
      <c r="AJ230" s="137">
        <v>46</v>
      </c>
      <c r="AK230" s="138"/>
      <c r="AL230" s="136"/>
      <c r="AM230" s="158"/>
      <c r="AN230" s="164"/>
      <c r="AO230" s="139"/>
      <c r="AP230" s="139"/>
      <c r="AQ230" s="157" t="s">
        <v>1894</v>
      </c>
      <c r="AR230" s="139"/>
      <c r="AS230" s="140">
        <f t="shared" si="9"/>
        <v>0.8947368421052632</v>
      </c>
      <c r="AT230" s="35"/>
      <c r="AU230" s="35"/>
      <c r="AV230" s="35"/>
      <c r="AW230" s="35"/>
      <c r="AX230" s="35"/>
      <c r="AY230" s="35"/>
    </row>
    <row r="231" spans="1:51" s="141" customFormat="1" ht="27.75" customHeight="1">
      <c r="A231" s="120">
        <v>254</v>
      </c>
      <c r="B231" s="120">
        <v>2021</v>
      </c>
      <c r="C231" s="120" t="s">
        <v>565</v>
      </c>
      <c r="D231" s="121" t="s">
        <v>945</v>
      </c>
      <c r="E231" s="122" t="s">
        <v>54</v>
      </c>
      <c r="F231" s="123" t="s">
        <v>27</v>
      </c>
      <c r="G231" s="124" t="s">
        <v>75</v>
      </c>
      <c r="H231" s="125" t="s">
        <v>1332</v>
      </c>
      <c r="I231" s="126" t="s">
        <v>49</v>
      </c>
      <c r="J231" s="142" t="s">
        <v>223</v>
      </c>
      <c r="K231" s="127">
        <v>57</v>
      </c>
      <c r="L231" s="128" t="s">
        <v>1488</v>
      </c>
      <c r="M231" s="128" t="str">
        <f>IF(ISERROR(VLOOKUP(K231,#REF!,3,FALSE))," ",VLOOKUP(K231,#REF!,3,FALSE))</f>
        <v> </v>
      </c>
      <c r="N231" s="159">
        <v>1624</v>
      </c>
      <c r="O231" s="159">
        <v>0</v>
      </c>
      <c r="P231" s="129">
        <v>80186760</v>
      </c>
      <c r="Q231" s="130" t="s">
        <v>1736</v>
      </c>
      <c r="R231" s="129" t="s">
        <v>295</v>
      </c>
      <c r="S231" s="129"/>
      <c r="T231" s="129"/>
      <c r="U231" s="131"/>
      <c r="V231" s="129"/>
      <c r="W231" s="129"/>
      <c r="X231" s="131"/>
      <c r="Y231" s="132">
        <v>34960000</v>
      </c>
      <c r="Z231" s="133"/>
      <c r="AA231" s="134">
        <v>1</v>
      </c>
      <c r="AB231" s="132">
        <v>6555000</v>
      </c>
      <c r="AC231" s="176">
        <f t="shared" si="10"/>
        <v>41515000</v>
      </c>
      <c r="AD231" s="176">
        <v>37145000</v>
      </c>
      <c r="AE231" s="135">
        <v>44267</v>
      </c>
      <c r="AF231" s="135">
        <v>44271</v>
      </c>
      <c r="AG231" s="135">
        <v>44561</v>
      </c>
      <c r="AH231" s="136">
        <v>240</v>
      </c>
      <c r="AI231" s="136">
        <v>1</v>
      </c>
      <c r="AJ231" s="137">
        <v>46</v>
      </c>
      <c r="AK231" s="138"/>
      <c r="AL231" s="136"/>
      <c r="AM231" s="158"/>
      <c r="AN231" s="164"/>
      <c r="AO231" s="139"/>
      <c r="AP231" s="139"/>
      <c r="AQ231" s="157" t="s">
        <v>1894</v>
      </c>
      <c r="AR231" s="139"/>
      <c r="AS231" s="140">
        <f t="shared" si="9"/>
        <v>0.8947368421052632</v>
      </c>
      <c r="AT231" s="35"/>
      <c r="AU231" s="35"/>
      <c r="AV231" s="35"/>
      <c r="AW231" s="35"/>
      <c r="AX231" s="35"/>
      <c r="AY231" s="35"/>
    </row>
    <row r="232" spans="1:51" s="141" customFormat="1" ht="27.75" customHeight="1">
      <c r="A232" s="120">
        <v>16</v>
      </c>
      <c r="B232" s="120">
        <v>2021</v>
      </c>
      <c r="C232" s="120" t="s">
        <v>332</v>
      </c>
      <c r="D232" s="121" t="s">
        <v>713</v>
      </c>
      <c r="E232" s="122" t="s">
        <v>54</v>
      </c>
      <c r="F232" s="123" t="s">
        <v>27</v>
      </c>
      <c r="G232" s="124" t="s">
        <v>75</v>
      </c>
      <c r="H232" s="125" t="s">
        <v>1099</v>
      </c>
      <c r="I232" s="126" t="s">
        <v>49</v>
      </c>
      <c r="J232" s="142" t="s">
        <v>223</v>
      </c>
      <c r="K232" s="127">
        <v>57</v>
      </c>
      <c r="L232" s="128" t="s">
        <v>1488</v>
      </c>
      <c r="M232" s="128" t="str">
        <f>IF(ISERROR(VLOOKUP(K232,#REF!,3,FALSE))," ",VLOOKUP(K232,#REF!,3,FALSE))</f>
        <v> </v>
      </c>
      <c r="N232" s="159">
        <v>1623</v>
      </c>
      <c r="O232" s="159">
        <v>0</v>
      </c>
      <c r="P232" s="129">
        <v>83168199</v>
      </c>
      <c r="Q232" s="130" t="s">
        <v>1503</v>
      </c>
      <c r="R232" s="129" t="s">
        <v>295</v>
      </c>
      <c r="S232" s="129"/>
      <c r="T232" s="129"/>
      <c r="U232" s="131"/>
      <c r="V232" s="129"/>
      <c r="W232" s="129"/>
      <c r="X232" s="131"/>
      <c r="Y232" s="132">
        <v>34200000</v>
      </c>
      <c r="Z232" s="133"/>
      <c r="AA232" s="134">
        <v>2</v>
      </c>
      <c r="AB232" s="132">
        <v>7346666</v>
      </c>
      <c r="AC232" s="176">
        <f t="shared" si="10"/>
        <v>41546666</v>
      </c>
      <c r="AD232" s="176">
        <v>35213333</v>
      </c>
      <c r="AE232" s="135">
        <v>44250</v>
      </c>
      <c r="AF232" s="135">
        <v>44250</v>
      </c>
      <c r="AG232" s="135">
        <v>44581</v>
      </c>
      <c r="AH232" s="136">
        <v>270</v>
      </c>
      <c r="AI232" s="136">
        <v>2</v>
      </c>
      <c r="AJ232" s="137">
        <v>39</v>
      </c>
      <c r="AK232" s="138"/>
      <c r="AL232" s="136"/>
      <c r="AM232" s="158"/>
      <c r="AN232" s="164"/>
      <c r="AO232" s="139"/>
      <c r="AP232" s="139"/>
      <c r="AQ232" s="157" t="s">
        <v>1894</v>
      </c>
      <c r="AR232" s="139"/>
      <c r="AS232" s="140">
        <f t="shared" si="9"/>
        <v>0.8475609811867937</v>
      </c>
      <c r="AT232" s="35"/>
      <c r="AU232" s="35"/>
      <c r="AV232" s="35"/>
      <c r="AW232" s="35"/>
      <c r="AX232" s="35"/>
      <c r="AY232" s="35"/>
    </row>
    <row r="233" spans="1:51" s="141" customFormat="1" ht="27.75" customHeight="1">
      <c r="A233" s="120">
        <v>139</v>
      </c>
      <c r="B233" s="120">
        <v>2021</v>
      </c>
      <c r="C233" s="120" t="s">
        <v>453</v>
      </c>
      <c r="D233" s="121" t="s">
        <v>833</v>
      </c>
      <c r="E233" s="122" t="s">
        <v>54</v>
      </c>
      <c r="F233" s="123" t="s">
        <v>27</v>
      </c>
      <c r="G233" s="124" t="s">
        <v>75</v>
      </c>
      <c r="H233" s="125" t="s">
        <v>1220</v>
      </c>
      <c r="I233" s="126" t="s">
        <v>49</v>
      </c>
      <c r="J233" s="142" t="s">
        <v>223</v>
      </c>
      <c r="K233" s="127">
        <v>21</v>
      </c>
      <c r="L233" s="128" t="s">
        <v>175</v>
      </c>
      <c r="M233" s="128" t="str">
        <f>IF(ISERROR(VLOOKUP(K233,#REF!,3,FALSE))," ",VLOOKUP(K233,#REF!,3,FALSE))</f>
        <v> </v>
      </c>
      <c r="N233" s="159">
        <v>1595</v>
      </c>
      <c r="O233" s="159">
        <v>0</v>
      </c>
      <c r="P233" s="129">
        <v>1010189764</v>
      </c>
      <c r="Q233" s="130" t="s">
        <v>1624</v>
      </c>
      <c r="R233" s="129" t="s">
        <v>295</v>
      </c>
      <c r="S233" s="129"/>
      <c r="T233" s="129"/>
      <c r="U233" s="131"/>
      <c r="V233" s="129"/>
      <c r="W233" s="129"/>
      <c r="X233" s="131"/>
      <c r="Y233" s="132">
        <v>34960000</v>
      </c>
      <c r="Z233" s="133"/>
      <c r="AA233" s="134">
        <v>1</v>
      </c>
      <c r="AB233" s="132">
        <v>6700667</v>
      </c>
      <c r="AC233" s="176">
        <f t="shared" si="10"/>
        <v>41660667</v>
      </c>
      <c r="AD233" s="176">
        <v>37290667</v>
      </c>
      <c r="AE233" s="135">
        <v>44267</v>
      </c>
      <c r="AF233" s="135">
        <v>44270</v>
      </c>
      <c r="AG233" s="135">
        <v>44561</v>
      </c>
      <c r="AH233" s="136">
        <v>240</v>
      </c>
      <c r="AI233" s="136">
        <v>1</v>
      </c>
      <c r="AJ233" s="137">
        <v>47</v>
      </c>
      <c r="AK233" s="138">
        <v>1036619898</v>
      </c>
      <c r="AL233" s="136" t="s">
        <v>1898</v>
      </c>
      <c r="AM233" s="158">
        <v>44407</v>
      </c>
      <c r="AN233" s="164">
        <v>15295000</v>
      </c>
      <c r="AO233" s="139"/>
      <c r="AP233" s="139"/>
      <c r="AQ233" s="157" t="s">
        <v>1894</v>
      </c>
      <c r="AR233" s="139"/>
      <c r="AS233" s="140">
        <f t="shared" si="9"/>
        <v>0.8951048959441767</v>
      </c>
      <c r="AT233" s="35"/>
      <c r="AU233" s="35"/>
      <c r="AV233" s="35"/>
      <c r="AW233" s="35"/>
      <c r="AX233" s="35"/>
      <c r="AY233" s="35"/>
    </row>
    <row r="234" spans="1:51" s="141" customFormat="1" ht="27.75" customHeight="1">
      <c r="A234" s="120">
        <v>243</v>
      </c>
      <c r="B234" s="120">
        <v>2021</v>
      </c>
      <c r="C234" s="120" t="s">
        <v>554</v>
      </c>
      <c r="D234" s="121" t="s">
        <v>934</v>
      </c>
      <c r="E234" s="122" t="s">
        <v>54</v>
      </c>
      <c r="F234" s="123" t="s">
        <v>27</v>
      </c>
      <c r="G234" s="124" t="s">
        <v>75</v>
      </c>
      <c r="H234" s="125" t="s">
        <v>1321</v>
      </c>
      <c r="I234" s="126" t="s">
        <v>49</v>
      </c>
      <c r="J234" s="142" t="s">
        <v>223</v>
      </c>
      <c r="K234" s="127">
        <v>55</v>
      </c>
      <c r="L234" s="128" t="s">
        <v>1487</v>
      </c>
      <c r="M234" s="128" t="str">
        <f>IF(ISERROR(VLOOKUP(K234,#REF!,3,FALSE))," ",VLOOKUP(K234,#REF!,3,FALSE))</f>
        <v> </v>
      </c>
      <c r="N234" s="159">
        <v>1622</v>
      </c>
      <c r="O234" s="159">
        <v>0</v>
      </c>
      <c r="P234" s="129">
        <v>1014284512</v>
      </c>
      <c r="Q234" s="130" t="s">
        <v>1725</v>
      </c>
      <c r="R234" s="129" t="s">
        <v>295</v>
      </c>
      <c r="S234" s="129"/>
      <c r="T234" s="129"/>
      <c r="U234" s="131"/>
      <c r="V234" s="129"/>
      <c r="W234" s="129"/>
      <c r="X234" s="131"/>
      <c r="Y234" s="132">
        <v>34960000</v>
      </c>
      <c r="Z234" s="133"/>
      <c r="AA234" s="134">
        <v>1</v>
      </c>
      <c r="AB234" s="132">
        <v>6700667</v>
      </c>
      <c r="AC234" s="176">
        <f t="shared" si="10"/>
        <v>41660667</v>
      </c>
      <c r="AD234" s="176">
        <v>37290667</v>
      </c>
      <c r="AE234" s="135">
        <v>44266</v>
      </c>
      <c r="AF234" s="135">
        <v>44270</v>
      </c>
      <c r="AG234" s="135">
        <v>44561</v>
      </c>
      <c r="AH234" s="136">
        <v>240</v>
      </c>
      <c r="AI234" s="136">
        <v>1</v>
      </c>
      <c r="AJ234" s="137">
        <v>47</v>
      </c>
      <c r="AK234" s="138"/>
      <c r="AL234" s="136"/>
      <c r="AM234" s="158"/>
      <c r="AN234" s="164"/>
      <c r="AO234" s="139"/>
      <c r="AP234" s="139"/>
      <c r="AQ234" s="157" t="s">
        <v>1894</v>
      </c>
      <c r="AR234" s="139"/>
      <c r="AS234" s="140">
        <f t="shared" si="9"/>
        <v>0.8951048959441767</v>
      </c>
      <c r="AT234" s="35"/>
      <c r="AU234" s="35"/>
      <c r="AV234" s="35"/>
      <c r="AW234" s="35"/>
      <c r="AX234" s="35"/>
      <c r="AY234" s="35"/>
    </row>
    <row r="235" spans="1:51" s="141" customFormat="1" ht="27.75" customHeight="1">
      <c r="A235" s="120">
        <v>263</v>
      </c>
      <c r="B235" s="120">
        <v>2021</v>
      </c>
      <c r="C235" s="120" t="s">
        <v>574</v>
      </c>
      <c r="D235" s="121" t="s">
        <v>954</v>
      </c>
      <c r="E235" s="122" t="s">
        <v>54</v>
      </c>
      <c r="F235" s="123" t="s">
        <v>27</v>
      </c>
      <c r="G235" s="124" t="s">
        <v>75</v>
      </c>
      <c r="H235" s="125" t="s">
        <v>1341</v>
      </c>
      <c r="I235" s="126" t="s">
        <v>49</v>
      </c>
      <c r="J235" s="142" t="s">
        <v>223</v>
      </c>
      <c r="K235" s="127">
        <v>57</v>
      </c>
      <c r="L235" s="128" t="s">
        <v>1488</v>
      </c>
      <c r="M235" s="128" t="str">
        <f>IF(ISERROR(VLOOKUP(K235,#REF!,3,FALSE))," ",VLOOKUP(K235,#REF!,3,FALSE))</f>
        <v> </v>
      </c>
      <c r="N235" s="159">
        <v>1623</v>
      </c>
      <c r="O235" s="159">
        <v>0</v>
      </c>
      <c r="P235" s="129">
        <v>1018421257</v>
      </c>
      <c r="Q235" s="130" t="s">
        <v>1745</v>
      </c>
      <c r="R235" s="129" t="s">
        <v>295</v>
      </c>
      <c r="S235" s="129"/>
      <c r="T235" s="129"/>
      <c r="U235" s="131"/>
      <c r="V235" s="129"/>
      <c r="W235" s="129"/>
      <c r="X235" s="131"/>
      <c r="Y235" s="132">
        <v>34960000</v>
      </c>
      <c r="Z235" s="133"/>
      <c r="AA235" s="134">
        <v>1</v>
      </c>
      <c r="AB235" s="132">
        <v>6700667</v>
      </c>
      <c r="AC235" s="176">
        <f t="shared" si="10"/>
        <v>41660667</v>
      </c>
      <c r="AD235" s="176">
        <v>35688333</v>
      </c>
      <c r="AE235" s="135">
        <v>44267</v>
      </c>
      <c r="AF235" s="135">
        <v>44270</v>
      </c>
      <c r="AG235" s="135">
        <v>44561</v>
      </c>
      <c r="AH235" s="136">
        <v>240</v>
      </c>
      <c r="AI235" s="136">
        <v>1</v>
      </c>
      <c r="AJ235" s="137">
        <v>47</v>
      </c>
      <c r="AK235" s="138">
        <v>1070963476</v>
      </c>
      <c r="AL235" s="136" t="s">
        <v>1902</v>
      </c>
      <c r="AM235" s="158">
        <v>44281</v>
      </c>
      <c r="AN235" s="164">
        <v>33357667</v>
      </c>
      <c r="AO235" s="139"/>
      <c r="AP235" s="139"/>
      <c r="AQ235" s="157" t="s">
        <v>1894</v>
      </c>
      <c r="AR235" s="139"/>
      <c r="AS235" s="140">
        <f t="shared" si="9"/>
        <v>0.8566433417880708</v>
      </c>
      <c r="AT235" s="35"/>
      <c r="AU235" s="35"/>
      <c r="AV235" s="35"/>
      <c r="AW235" s="35"/>
      <c r="AX235" s="35"/>
      <c r="AY235" s="35"/>
    </row>
    <row r="236" spans="1:51" s="141" customFormat="1" ht="27.75" customHeight="1">
      <c r="A236" s="120">
        <v>185</v>
      </c>
      <c r="B236" s="120">
        <v>2021</v>
      </c>
      <c r="C236" s="120" t="s">
        <v>498</v>
      </c>
      <c r="D236" s="121" t="s">
        <v>878</v>
      </c>
      <c r="E236" s="122" t="s">
        <v>54</v>
      </c>
      <c r="F236" s="123" t="s">
        <v>27</v>
      </c>
      <c r="G236" s="124" t="s">
        <v>75</v>
      </c>
      <c r="H236" s="125" t="s">
        <v>1265</v>
      </c>
      <c r="I236" s="126" t="s">
        <v>49</v>
      </c>
      <c r="J236" s="142" t="s">
        <v>223</v>
      </c>
      <c r="K236" s="127">
        <v>48</v>
      </c>
      <c r="L236" s="128" t="s">
        <v>198</v>
      </c>
      <c r="M236" s="128" t="str">
        <f>IF(ISERROR(VLOOKUP(K236,#REF!,3,FALSE))," ",VLOOKUP(K236,#REF!,3,FALSE))</f>
        <v> </v>
      </c>
      <c r="N236" s="159">
        <v>1619</v>
      </c>
      <c r="O236" s="159">
        <v>0</v>
      </c>
      <c r="P236" s="129">
        <v>3081767</v>
      </c>
      <c r="Q236" s="130" t="s">
        <v>1669</v>
      </c>
      <c r="R236" s="129" t="s">
        <v>295</v>
      </c>
      <c r="S236" s="129"/>
      <c r="T236" s="129"/>
      <c r="U236" s="131"/>
      <c r="V236" s="129"/>
      <c r="W236" s="129"/>
      <c r="X236" s="131"/>
      <c r="Y236" s="132">
        <v>34960000</v>
      </c>
      <c r="Z236" s="133"/>
      <c r="AA236" s="134">
        <v>1</v>
      </c>
      <c r="AB236" s="132">
        <v>7137667</v>
      </c>
      <c r="AC236" s="176">
        <f t="shared" si="10"/>
        <v>42097667</v>
      </c>
      <c r="AD236" s="176">
        <v>37727667</v>
      </c>
      <c r="AE236" s="135">
        <v>44265</v>
      </c>
      <c r="AF236" s="135">
        <v>44267</v>
      </c>
      <c r="AG236" s="135">
        <v>44561</v>
      </c>
      <c r="AH236" s="136">
        <v>240</v>
      </c>
      <c r="AI236" s="136">
        <v>1</v>
      </c>
      <c r="AJ236" s="137">
        <v>50</v>
      </c>
      <c r="AK236" s="138"/>
      <c r="AL236" s="136"/>
      <c r="AM236" s="158"/>
      <c r="AN236" s="164"/>
      <c r="AO236" s="139"/>
      <c r="AP236" s="139"/>
      <c r="AQ236" s="157" t="s">
        <v>1894</v>
      </c>
      <c r="AR236" s="139"/>
      <c r="AS236" s="140">
        <f t="shared" si="9"/>
        <v>0.8961937724482452</v>
      </c>
      <c r="AT236" s="35"/>
      <c r="AU236" s="35"/>
      <c r="AV236" s="35"/>
      <c r="AW236" s="35"/>
      <c r="AX236" s="35"/>
      <c r="AY236" s="35"/>
    </row>
    <row r="237" spans="1:51" s="141" customFormat="1" ht="27.75" customHeight="1">
      <c r="A237" s="120">
        <v>187</v>
      </c>
      <c r="B237" s="120">
        <v>2021</v>
      </c>
      <c r="C237" s="120" t="s">
        <v>500</v>
      </c>
      <c r="D237" s="121" t="s">
        <v>880</v>
      </c>
      <c r="E237" s="122" t="s">
        <v>54</v>
      </c>
      <c r="F237" s="123" t="s">
        <v>27</v>
      </c>
      <c r="G237" s="124" t="s">
        <v>75</v>
      </c>
      <c r="H237" s="125" t="s">
        <v>1267</v>
      </c>
      <c r="I237" s="126" t="s">
        <v>49</v>
      </c>
      <c r="J237" s="142" t="s">
        <v>223</v>
      </c>
      <c r="K237" s="127">
        <v>57</v>
      </c>
      <c r="L237" s="128" t="s">
        <v>1488</v>
      </c>
      <c r="M237" s="128" t="str">
        <f>IF(ISERROR(VLOOKUP(K237,#REF!,3,FALSE))," ",VLOOKUP(K237,#REF!,3,FALSE))</f>
        <v> </v>
      </c>
      <c r="N237" s="159">
        <v>1624</v>
      </c>
      <c r="O237" s="159">
        <v>0</v>
      </c>
      <c r="P237" s="129">
        <v>80282837</v>
      </c>
      <c r="Q237" s="130" t="s">
        <v>1671</v>
      </c>
      <c r="R237" s="129" t="s">
        <v>295</v>
      </c>
      <c r="S237" s="129"/>
      <c r="T237" s="129"/>
      <c r="U237" s="131"/>
      <c r="V237" s="129"/>
      <c r="W237" s="129"/>
      <c r="X237" s="131"/>
      <c r="Y237" s="132">
        <v>34960000</v>
      </c>
      <c r="Z237" s="133"/>
      <c r="AA237" s="134">
        <v>1</v>
      </c>
      <c r="AB237" s="132">
        <v>7137667</v>
      </c>
      <c r="AC237" s="176">
        <f t="shared" si="10"/>
        <v>42097667</v>
      </c>
      <c r="AD237" s="176">
        <v>37727667</v>
      </c>
      <c r="AE237" s="135">
        <v>44266</v>
      </c>
      <c r="AF237" s="135">
        <v>44267</v>
      </c>
      <c r="AG237" s="135">
        <v>44561</v>
      </c>
      <c r="AH237" s="136">
        <v>240</v>
      </c>
      <c r="AI237" s="136">
        <v>1</v>
      </c>
      <c r="AJ237" s="137">
        <v>50</v>
      </c>
      <c r="AK237" s="138"/>
      <c r="AL237" s="136"/>
      <c r="AM237" s="158"/>
      <c r="AN237" s="164"/>
      <c r="AO237" s="139"/>
      <c r="AP237" s="139"/>
      <c r="AQ237" s="157" t="s">
        <v>1894</v>
      </c>
      <c r="AR237" s="139"/>
      <c r="AS237" s="140">
        <f t="shared" si="9"/>
        <v>0.8961937724482452</v>
      </c>
      <c r="AT237" s="35"/>
      <c r="AU237" s="35"/>
      <c r="AV237" s="35"/>
      <c r="AW237" s="35"/>
      <c r="AX237" s="35"/>
      <c r="AY237" s="35"/>
    </row>
    <row r="238" spans="1:51" s="141" customFormat="1" ht="27.75" customHeight="1">
      <c r="A238" s="120">
        <v>190</v>
      </c>
      <c r="B238" s="120">
        <v>2021</v>
      </c>
      <c r="C238" s="120" t="s">
        <v>503</v>
      </c>
      <c r="D238" s="121" t="s">
        <v>883</v>
      </c>
      <c r="E238" s="122" t="s">
        <v>54</v>
      </c>
      <c r="F238" s="123" t="s">
        <v>27</v>
      </c>
      <c r="G238" s="124" t="s">
        <v>75</v>
      </c>
      <c r="H238" s="125" t="s">
        <v>1270</v>
      </c>
      <c r="I238" s="126" t="s">
        <v>49</v>
      </c>
      <c r="J238" s="142" t="s">
        <v>223</v>
      </c>
      <c r="K238" s="127">
        <v>57</v>
      </c>
      <c r="L238" s="128" t="s">
        <v>1488</v>
      </c>
      <c r="M238" s="128" t="str">
        <f>IF(ISERROR(VLOOKUP(K238,#REF!,3,FALSE))," ",VLOOKUP(K238,#REF!,3,FALSE))</f>
        <v> </v>
      </c>
      <c r="N238" s="159">
        <v>1624</v>
      </c>
      <c r="O238" s="159">
        <v>0</v>
      </c>
      <c r="P238" s="129">
        <v>80025622</v>
      </c>
      <c r="Q238" s="130" t="s">
        <v>1674</v>
      </c>
      <c r="R238" s="129" t="s">
        <v>295</v>
      </c>
      <c r="S238" s="129"/>
      <c r="T238" s="129"/>
      <c r="U238" s="131"/>
      <c r="V238" s="129"/>
      <c r="W238" s="129"/>
      <c r="X238" s="131"/>
      <c r="Y238" s="132">
        <v>34960000</v>
      </c>
      <c r="Z238" s="133"/>
      <c r="AA238" s="134">
        <v>1</v>
      </c>
      <c r="AB238" s="132">
        <v>7137667</v>
      </c>
      <c r="AC238" s="176">
        <f t="shared" si="10"/>
        <v>42097667</v>
      </c>
      <c r="AD238" s="176">
        <v>37727667</v>
      </c>
      <c r="AE238" s="135">
        <v>44264</v>
      </c>
      <c r="AF238" s="135">
        <v>44267</v>
      </c>
      <c r="AG238" s="135">
        <v>44561</v>
      </c>
      <c r="AH238" s="136">
        <v>240</v>
      </c>
      <c r="AI238" s="136">
        <v>1</v>
      </c>
      <c r="AJ238" s="137">
        <v>50</v>
      </c>
      <c r="AK238" s="138"/>
      <c r="AL238" s="136"/>
      <c r="AM238" s="158"/>
      <c r="AN238" s="164"/>
      <c r="AO238" s="139"/>
      <c r="AP238" s="139"/>
      <c r="AQ238" s="157" t="s">
        <v>1894</v>
      </c>
      <c r="AR238" s="139"/>
      <c r="AS238" s="140">
        <f t="shared" si="9"/>
        <v>0.8961937724482452</v>
      </c>
      <c r="AT238" s="35"/>
      <c r="AU238" s="35"/>
      <c r="AV238" s="35"/>
      <c r="AW238" s="35"/>
      <c r="AX238" s="35"/>
      <c r="AY238" s="35"/>
    </row>
    <row r="239" spans="1:51" s="141" customFormat="1" ht="27.75" customHeight="1">
      <c r="A239" s="120">
        <v>191</v>
      </c>
      <c r="B239" s="120">
        <v>2021</v>
      </c>
      <c r="C239" s="120" t="s">
        <v>504</v>
      </c>
      <c r="D239" s="121" t="s">
        <v>884</v>
      </c>
      <c r="E239" s="122" t="s">
        <v>54</v>
      </c>
      <c r="F239" s="123" t="s">
        <v>27</v>
      </c>
      <c r="G239" s="124" t="s">
        <v>75</v>
      </c>
      <c r="H239" s="125" t="s">
        <v>1271</v>
      </c>
      <c r="I239" s="126" t="s">
        <v>49</v>
      </c>
      <c r="J239" s="142" t="s">
        <v>223</v>
      </c>
      <c r="K239" s="127">
        <v>57</v>
      </c>
      <c r="L239" s="128" t="s">
        <v>1488</v>
      </c>
      <c r="M239" s="128" t="str">
        <f>IF(ISERROR(VLOOKUP(K239,#REF!,3,FALSE))," ",VLOOKUP(K239,#REF!,3,FALSE))</f>
        <v> </v>
      </c>
      <c r="N239" s="159">
        <v>1624</v>
      </c>
      <c r="O239" s="159">
        <v>0</v>
      </c>
      <c r="P239" s="129">
        <v>1032458506</v>
      </c>
      <c r="Q239" s="130" t="s">
        <v>1675</v>
      </c>
      <c r="R239" s="129" t="s">
        <v>295</v>
      </c>
      <c r="S239" s="129"/>
      <c r="T239" s="129"/>
      <c r="U239" s="131"/>
      <c r="V239" s="129"/>
      <c r="W239" s="129"/>
      <c r="X239" s="131"/>
      <c r="Y239" s="132">
        <v>34960000</v>
      </c>
      <c r="Z239" s="133"/>
      <c r="AA239" s="134">
        <v>1</v>
      </c>
      <c r="AB239" s="132">
        <v>7137667</v>
      </c>
      <c r="AC239" s="176">
        <f t="shared" si="10"/>
        <v>42097667</v>
      </c>
      <c r="AD239" s="176">
        <v>37727667</v>
      </c>
      <c r="AE239" s="135">
        <v>44265</v>
      </c>
      <c r="AF239" s="135">
        <v>44267</v>
      </c>
      <c r="AG239" s="135">
        <v>44561</v>
      </c>
      <c r="AH239" s="136">
        <v>240</v>
      </c>
      <c r="AI239" s="136">
        <v>1</v>
      </c>
      <c r="AJ239" s="137">
        <v>51</v>
      </c>
      <c r="AK239" s="138"/>
      <c r="AL239" s="136"/>
      <c r="AM239" s="158"/>
      <c r="AN239" s="164"/>
      <c r="AO239" s="139"/>
      <c r="AP239" s="139"/>
      <c r="AQ239" s="157" t="s">
        <v>1894</v>
      </c>
      <c r="AR239" s="139"/>
      <c r="AS239" s="140">
        <f t="shared" si="9"/>
        <v>0.8961937724482452</v>
      </c>
      <c r="AT239" s="35"/>
      <c r="AU239" s="35"/>
      <c r="AV239" s="35"/>
      <c r="AW239" s="35"/>
      <c r="AX239" s="35"/>
      <c r="AY239" s="35"/>
    </row>
    <row r="240" spans="1:51" s="141" customFormat="1" ht="27.75" customHeight="1">
      <c r="A240" s="120">
        <v>194</v>
      </c>
      <c r="B240" s="120">
        <v>2021</v>
      </c>
      <c r="C240" s="120" t="s">
        <v>507</v>
      </c>
      <c r="D240" s="121" t="s">
        <v>887</v>
      </c>
      <c r="E240" s="122" t="s">
        <v>54</v>
      </c>
      <c r="F240" s="123" t="s">
        <v>27</v>
      </c>
      <c r="G240" s="124" t="s">
        <v>75</v>
      </c>
      <c r="H240" s="125" t="s">
        <v>1274</v>
      </c>
      <c r="I240" s="126" t="s">
        <v>49</v>
      </c>
      <c r="J240" s="142" t="s">
        <v>223</v>
      </c>
      <c r="K240" s="127">
        <v>57</v>
      </c>
      <c r="L240" s="128" t="s">
        <v>1488</v>
      </c>
      <c r="M240" s="128" t="str">
        <f>IF(ISERROR(VLOOKUP(K240,#REF!,3,FALSE))," ",VLOOKUP(K240,#REF!,3,FALSE))</f>
        <v> </v>
      </c>
      <c r="N240" s="159">
        <v>1624</v>
      </c>
      <c r="O240" s="159">
        <v>0</v>
      </c>
      <c r="P240" s="129">
        <v>1020770132</v>
      </c>
      <c r="Q240" s="130" t="s">
        <v>1678</v>
      </c>
      <c r="R240" s="129" t="s">
        <v>295</v>
      </c>
      <c r="S240" s="129"/>
      <c r="T240" s="129"/>
      <c r="U240" s="188"/>
      <c r="V240" s="129"/>
      <c r="W240" s="129"/>
      <c r="X240" s="131"/>
      <c r="Y240" s="132">
        <v>34960000</v>
      </c>
      <c r="Z240" s="133"/>
      <c r="AA240" s="134">
        <v>1</v>
      </c>
      <c r="AB240" s="132">
        <v>7137667</v>
      </c>
      <c r="AC240" s="176">
        <f aca="true" t="shared" si="11" ref="AC240:AC271">+Y240+Z240+AB240</f>
        <v>42097667</v>
      </c>
      <c r="AD240" s="176">
        <v>37727667</v>
      </c>
      <c r="AE240" s="135">
        <v>44264</v>
      </c>
      <c r="AF240" s="135">
        <v>44267</v>
      </c>
      <c r="AG240" s="135">
        <v>44561</v>
      </c>
      <c r="AH240" s="136">
        <v>240</v>
      </c>
      <c r="AI240" s="136">
        <v>1</v>
      </c>
      <c r="AJ240" s="137">
        <v>50</v>
      </c>
      <c r="AK240" s="138"/>
      <c r="AL240" s="136"/>
      <c r="AM240" s="158"/>
      <c r="AN240" s="164"/>
      <c r="AO240" s="139"/>
      <c r="AP240" s="139"/>
      <c r="AQ240" s="157" t="s">
        <v>1894</v>
      </c>
      <c r="AR240" s="139"/>
      <c r="AS240" s="140">
        <f t="shared" si="9"/>
        <v>0.8961937724482452</v>
      </c>
      <c r="AT240" s="35"/>
      <c r="AU240" s="35"/>
      <c r="AV240" s="35"/>
      <c r="AW240" s="35"/>
      <c r="AX240" s="35"/>
      <c r="AY240" s="35"/>
    </row>
    <row r="241" spans="1:51" s="141" customFormat="1" ht="27.75" customHeight="1">
      <c r="A241" s="120">
        <v>236</v>
      </c>
      <c r="B241" s="120">
        <v>2021</v>
      </c>
      <c r="C241" s="120" t="s">
        <v>547</v>
      </c>
      <c r="D241" s="121" t="s">
        <v>927</v>
      </c>
      <c r="E241" s="122" t="s">
        <v>54</v>
      </c>
      <c r="F241" s="123" t="s">
        <v>27</v>
      </c>
      <c r="G241" s="124" t="s">
        <v>75</v>
      </c>
      <c r="H241" s="125" t="s">
        <v>1314</v>
      </c>
      <c r="I241" s="126" t="s">
        <v>49</v>
      </c>
      <c r="J241" s="142" t="s">
        <v>223</v>
      </c>
      <c r="K241" s="127">
        <v>57</v>
      </c>
      <c r="L241" s="128" t="s">
        <v>1488</v>
      </c>
      <c r="M241" s="128" t="str">
        <f>IF(ISERROR(VLOOKUP(K241,#REF!,3,FALSE))," ",VLOOKUP(K241,#REF!,3,FALSE))</f>
        <v> </v>
      </c>
      <c r="N241" s="159">
        <v>1623</v>
      </c>
      <c r="O241" s="159">
        <v>0</v>
      </c>
      <c r="P241" s="129">
        <v>1015411039</v>
      </c>
      <c r="Q241" s="130" t="s">
        <v>1718</v>
      </c>
      <c r="R241" s="129" t="s">
        <v>295</v>
      </c>
      <c r="S241" s="129"/>
      <c r="T241" s="129"/>
      <c r="U241" s="188"/>
      <c r="V241" s="129"/>
      <c r="W241" s="129"/>
      <c r="X241" s="131"/>
      <c r="Y241" s="132">
        <v>34960000</v>
      </c>
      <c r="Z241" s="133"/>
      <c r="AA241" s="134">
        <v>1</v>
      </c>
      <c r="AB241" s="132">
        <v>7137667</v>
      </c>
      <c r="AC241" s="176">
        <f t="shared" si="11"/>
        <v>42097667</v>
      </c>
      <c r="AD241" s="176">
        <v>37727667</v>
      </c>
      <c r="AE241" s="135">
        <v>44263</v>
      </c>
      <c r="AF241" s="135">
        <v>44267</v>
      </c>
      <c r="AG241" s="135">
        <v>44561</v>
      </c>
      <c r="AH241" s="136">
        <v>240</v>
      </c>
      <c r="AI241" s="136">
        <v>1</v>
      </c>
      <c r="AJ241" s="137">
        <v>50</v>
      </c>
      <c r="AK241" s="138"/>
      <c r="AL241" s="136"/>
      <c r="AM241" s="158"/>
      <c r="AN241" s="164"/>
      <c r="AO241" s="139"/>
      <c r="AP241" s="139"/>
      <c r="AQ241" s="157" t="s">
        <v>1894</v>
      </c>
      <c r="AR241" s="139"/>
      <c r="AS241" s="140">
        <f t="shared" si="9"/>
        <v>0.8961937724482452</v>
      </c>
      <c r="AT241" s="35"/>
      <c r="AU241" s="35"/>
      <c r="AV241" s="35"/>
      <c r="AW241" s="35"/>
      <c r="AX241" s="35"/>
      <c r="AY241" s="35"/>
    </row>
    <row r="242" spans="1:51" s="141" customFormat="1" ht="27.75" customHeight="1">
      <c r="A242" s="120">
        <v>17</v>
      </c>
      <c r="B242" s="120">
        <v>2021</v>
      </c>
      <c r="C242" s="120" t="s">
        <v>333</v>
      </c>
      <c r="D242" s="121" t="s">
        <v>714</v>
      </c>
      <c r="E242" s="122" t="s">
        <v>54</v>
      </c>
      <c r="F242" s="123" t="s">
        <v>27</v>
      </c>
      <c r="G242" s="124" t="s">
        <v>75</v>
      </c>
      <c r="H242" s="125" t="s">
        <v>1100</v>
      </c>
      <c r="I242" s="126" t="s">
        <v>49</v>
      </c>
      <c r="J242" s="142" t="s">
        <v>223</v>
      </c>
      <c r="K242" s="127">
        <v>57</v>
      </c>
      <c r="L242" s="128" t="s">
        <v>1488</v>
      </c>
      <c r="M242" s="128" t="str">
        <f>IF(ISERROR(VLOOKUP(K242,#REF!,3,FALSE))," ",VLOOKUP(K242,#REF!,3,FALSE))</f>
        <v> </v>
      </c>
      <c r="N242" s="159">
        <v>1623</v>
      </c>
      <c r="O242" s="159">
        <v>0</v>
      </c>
      <c r="P242" s="129">
        <v>19300949</v>
      </c>
      <c r="Q242" s="130" t="s">
        <v>1504</v>
      </c>
      <c r="R242" s="129" t="s">
        <v>295</v>
      </c>
      <c r="S242" s="129"/>
      <c r="T242" s="129"/>
      <c r="U242" s="131"/>
      <c r="V242" s="129"/>
      <c r="W242" s="129"/>
      <c r="X242" s="131"/>
      <c r="Y242" s="132">
        <v>34200000</v>
      </c>
      <c r="Z242" s="133"/>
      <c r="AA242" s="134">
        <v>1</v>
      </c>
      <c r="AB242" s="132">
        <v>7980000</v>
      </c>
      <c r="AC242" s="176">
        <f t="shared" si="11"/>
        <v>42180000</v>
      </c>
      <c r="AD242" s="176">
        <v>35846667</v>
      </c>
      <c r="AE242" s="135">
        <v>44245</v>
      </c>
      <c r="AF242" s="135">
        <v>44245</v>
      </c>
      <c r="AG242" s="135">
        <v>44581</v>
      </c>
      <c r="AH242" s="136">
        <v>270</v>
      </c>
      <c r="AI242" s="136">
        <v>1</v>
      </c>
      <c r="AJ242" s="137">
        <v>44</v>
      </c>
      <c r="AK242" s="138"/>
      <c r="AL242" s="136"/>
      <c r="AM242" s="158"/>
      <c r="AN242" s="164"/>
      <c r="AO242" s="139"/>
      <c r="AP242" s="139"/>
      <c r="AQ242" s="157" t="s">
        <v>1894</v>
      </c>
      <c r="AR242" s="139"/>
      <c r="AS242" s="140">
        <f t="shared" si="9"/>
        <v>0.8498498577524893</v>
      </c>
      <c r="AT242" s="35"/>
      <c r="AU242" s="35"/>
      <c r="AV242" s="35"/>
      <c r="AW242" s="35"/>
      <c r="AX242" s="35"/>
      <c r="AY242" s="35"/>
    </row>
    <row r="243" spans="1:51" s="141" customFormat="1" ht="27.75" customHeight="1">
      <c r="A243" s="120">
        <v>93</v>
      </c>
      <c r="B243" s="120">
        <v>2021</v>
      </c>
      <c r="C243" s="120" t="s">
        <v>408</v>
      </c>
      <c r="D243" s="121" t="s">
        <v>789</v>
      </c>
      <c r="E243" s="122" t="s">
        <v>54</v>
      </c>
      <c r="F243" s="123" t="s">
        <v>27</v>
      </c>
      <c r="G243" s="124" t="s">
        <v>75</v>
      </c>
      <c r="H243" s="125" t="s">
        <v>1175</v>
      </c>
      <c r="I243" s="126" t="s">
        <v>49</v>
      </c>
      <c r="J243" s="142" t="s">
        <v>223</v>
      </c>
      <c r="K243" s="127">
        <v>57</v>
      </c>
      <c r="L243" s="128" t="s">
        <v>1488</v>
      </c>
      <c r="M243" s="128" t="str">
        <f>IF(ISERROR(VLOOKUP(K243,#REF!,3,FALSE))," ",VLOOKUP(K243,#REF!,3,FALSE))</f>
        <v> </v>
      </c>
      <c r="N243" s="159">
        <v>1624</v>
      </c>
      <c r="O243" s="159">
        <v>0</v>
      </c>
      <c r="P243" s="129">
        <v>7702866</v>
      </c>
      <c r="Q243" s="130" t="s">
        <v>1579</v>
      </c>
      <c r="R243" s="129" t="s">
        <v>295</v>
      </c>
      <c r="S243" s="129"/>
      <c r="T243" s="129"/>
      <c r="U243" s="188"/>
      <c r="V243" s="129"/>
      <c r="W243" s="129"/>
      <c r="X243" s="131"/>
      <c r="Y243" s="132">
        <v>34960000</v>
      </c>
      <c r="Z243" s="133"/>
      <c r="AA243" s="134">
        <v>1</v>
      </c>
      <c r="AB243" s="132">
        <v>7283333</v>
      </c>
      <c r="AC243" s="176">
        <f t="shared" si="11"/>
        <v>42243333</v>
      </c>
      <c r="AD243" s="176">
        <v>37873333</v>
      </c>
      <c r="AE243" s="135">
        <v>44265</v>
      </c>
      <c r="AF243" s="135">
        <v>44266</v>
      </c>
      <c r="AG243" s="135">
        <v>44561</v>
      </c>
      <c r="AH243" s="136">
        <v>240</v>
      </c>
      <c r="AI243" s="136">
        <v>1</v>
      </c>
      <c r="AJ243" s="137">
        <v>51</v>
      </c>
      <c r="AK243" s="138"/>
      <c r="AL243" s="136"/>
      <c r="AM243" s="158"/>
      <c r="AN243" s="164"/>
      <c r="AO243" s="139"/>
      <c r="AP243" s="139"/>
      <c r="AQ243" s="157" t="s">
        <v>1894</v>
      </c>
      <c r="AR243" s="139"/>
      <c r="AS243" s="140">
        <f t="shared" si="9"/>
        <v>0.8965517233216422</v>
      </c>
      <c r="AT243" s="35"/>
      <c r="AU243" s="35"/>
      <c r="AV243" s="35"/>
      <c r="AW243" s="35"/>
      <c r="AX243" s="35"/>
      <c r="AY243" s="35"/>
    </row>
    <row r="244" spans="1:51" s="141" customFormat="1" ht="27.75" customHeight="1">
      <c r="A244" s="120">
        <v>121</v>
      </c>
      <c r="B244" s="120">
        <v>2021</v>
      </c>
      <c r="C244" s="120" t="s">
        <v>436</v>
      </c>
      <c r="D244" s="121" t="s">
        <v>816</v>
      </c>
      <c r="E244" s="122" t="s">
        <v>54</v>
      </c>
      <c r="F244" s="123" t="s">
        <v>27</v>
      </c>
      <c r="G244" s="124" t="s">
        <v>75</v>
      </c>
      <c r="H244" s="125" t="s">
        <v>1203</v>
      </c>
      <c r="I244" s="126" t="s">
        <v>49</v>
      </c>
      <c r="J244" s="142" t="s">
        <v>223</v>
      </c>
      <c r="K244" s="127">
        <v>17</v>
      </c>
      <c r="L244" s="128" t="s">
        <v>171</v>
      </c>
      <c r="M244" s="128" t="str">
        <f>IF(ISERROR(VLOOKUP(K244,#REF!,3,FALSE))," ",VLOOKUP(K244,#REF!,3,FALSE))</f>
        <v> </v>
      </c>
      <c r="N244" s="159">
        <v>1592</v>
      </c>
      <c r="O244" s="159">
        <v>0</v>
      </c>
      <c r="P244" s="129">
        <v>39537042</v>
      </c>
      <c r="Q244" s="130" t="s">
        <v>1607</v>
      </c>
      <c r="R244" s="129" t="s">
        <v>295</v>
      </c>
      <c r="S244" s="129"/>
      <c r="T244" s="129"/>
      <c r="U244" s="131"/>
      <c r="V244" s="129"/>
      <c r="W244" s="129"/>
      <c r="X244" s="131"/>
      <c r="Y244" s="132">
        <v>34960000</v>
      </c>
      <c r="Z244" s="133"/>
      <c r="AA244" s="134">
        <v>1</v>
      </c>
      <c r="AB244" s="132">
        <v>7283333</v>
      </c>
      <c r="AC244" s="176">
        <f t="shared" si="11"/>
        <v>42243333</v>
      </c>
      <c r="AD244" s="176">
        <v>37873333</v>
      </c>
      <c r="AE244" s="135">
        <v>44263</v>
      </c>
      <c r="AF244" s="135">
        <v>44266</v>
      </c>
      <c r="AG244" s="135">
        <v>44561</v>
      </c>
      <c r="AH244" s="136">
        <v>240</v>
      </c>
      <c r="AI244" s="136">
        <v>1</v>
      </c>
      <c r="AJ244" s="137">
        <v>51</v>
      </c>
      <c r="AK244" s="138"/>
      <c r="AL244" s="136"/>
      <c r="AM244" s="158"/>
      <c r="AN244" s="164"/>
      <c r="AO244" s="139"/>
      <c r="AP244" s="139"/>
      <c r="AQ244" s="157" t="s">
        <v>1894</v>
      </c>
      <c r="AR244" s="139"/>
      <c r="AS244" s="140">
        <f t="shared" si="9"/>
        <v>0.8965517233216422</v>
      </c>
      <c r="AT244" s="35"/>
      <c r="AU244" s="35"/>
      <c r="AV244" s="35"/>
      <c r="AW244" s="35"/>
      <c r="AX244" s="35"/>
      <c r="AY244" s="35"/>
    </row>
    <row r="245" spans="1:51" s="141" customFormat="1" ht="27.75" customHeight="1">
      <c r="A245" s="120">
        <v>91</v>
      </c>
      <c r="B245" s="120">
        <v>2021</v>
      </c>
      <c r="C245" s="120" t="s">
        <v>406</v>
      </c>
      <c r="D245" s="121" t="s">
        <v>787</v>
      </c>
      <c r="E245" s="122" t="s">
        <v>54</v>
      </c>
      <c r="F245" s="123" t="s">
        <v>27</v>
      </c>
      <c r="G245" s="124" t="s">
        <v>75</v>
      </c>
      <c r="H245" s="125" t="s">
        <v>1173</v>
      </c>
      <c r="I245" s="126" t="s">
        <v>49</v>
      </c>
      <c r="J245" s="142" t="s">
        <v>223</v>
      </c>
      <c r="K245" s="127">
        <v>57</v>
      </c>
      <c r="L245" s="128" t="s">
        <v>1488</v>
      </c>
      <c r="M245" s="128" t="str">
        <f>IF(ISERROR(VLOOKUP(K245,#REF!,3,FALSE))," ",VLOOKUP(K245,#REF!,3,FALSE))</f>
        <v> </v>
      </c>
      <c r="N245" s="159">
        <v>1624</v>
      </c>
      <c r="O245" s="159">
        <v>0</v>
      </c>
      <c r="P245" s="129">
        <v>1013633805</v>
      </c>
      <c r="Q245" s="130" t="s">
        <v>1577</v>
      </c>
      <c r="R245" s="129" t="s">
        <v>295</v>
      </c>
      <c r="S245" s="129"/>
      <c r="T245" s="129"/>
      <c r="U245" s="131"/>
      <c r="V245" s="129"/>
      <c r="W245" s="129"/>
      <c r="X245" s="131"/>
      <c r="Y245" s="132">
        <v>34960000</v>
      </c>
      <c r="Z245" s="133"/>
      <c r="AA245" s="134">
        <v>1</v>
      </c>
      <c r="AB245" s="132">
        <v>7429000</v>
      </c>
      <c r="AC245" s="176">
        <f t="shared" si="11"/>
        <v>42389000</v>
      </c>
      <c r="AD245" s="176">
        <v>38019000</v>
      </c>
      <c r="AE245" s="135">
        <v>44264</v>
      </c>
      <c r="AF245" s="135">
        <v>44265</v>
      </c>
      <c r="AG245" s="135">
        <v>44561</v>
      </c>
      <c r="AH245" s="136">
        <v>240</v>
      </c>
      <c r="AI245" s="136">
        <v>1</v>
      </c>
      <c r="AJ245" s="137">
        <v>52</v>
      </c>
      <c r="AK245" s="138"/>
      <c r="AL245" s="136"/>
      <c r="AM245" s="158"/>
      <c r="AN245" s="164"/>
      <c r="AO245" s="139"/>
      <c r="AP245" s="139"/>
      <c r="AQ245" s="157" t="s">
        <v>1894</v>
      </c>
      <c r="AR245" s="139"/>
      <c r="AS245" s="140">
        <f t="shared" si="9"/>
        <v>0.8969072164948454</v>
      </c>
      <c r="AT245" s="35"/>
      <c r="AU245" s="35"/>
      <c r="AV245" s="35"/>
      <c r="AW245" s="35"/>
      <c r="AX245" s="35"/>
      <c r="AY245" s="35"/>
    </row>
    <row r="246" spans="1:51" s="141" customFormat="1" ht="27.75" customHeight="1">
      <c r="A246" s="120">
        <v>97</v>
      </c>
      <c r="B246" s="120">
        <v>2021</v>
      </c>
      <c r="C246" s="120" t="s">
        <v>412</v>
      </c>
      <c r="D246" s="121" t="s">
        <v>793</v>
      </c>
      <c r="E246" s="122" t="s">
        <v>54</v>
      </c>
      <c r="F246" s="123" t="s">
        <v>27</v>
      </c>
      <c r="G246" s="124" t="s">
        <v>75</v>
      </c>
      <c r="H246" s="125" t="s">
        <v>1179</v>
      </c>
      <c r="I246" s="126" t="s">
        <v>49</v>
      </c>
      <c r="J246" s="142" t="s">
        <v>223</v>
      </c>
      <c r="K246" s="127">
        <v>57</v>
      </c>
      <c r="L246" s="128" t="s">
        <v>1488</v>
      </c>
      <c r="M246" s="128" t="str">
        <f>IF(ISERROR(VLOOKUP(K246,#REF!,3,FALSE))," ",VLOOKUP(K246,#REF!,3,FALSE))</f>
        <v> </v>
      </c>
      <c r="N246" s="159">
        <v>1624</v>
      </c>
      <c r="O246" s="159">
        <v>0</v>
      </c>
      <c r="P246" s="129">
        <v>1020777109</v>
      </c>
      <c r="Q246" s="130" t="s">
        <v>1583</v>
      </c>
      <c r="R246" s="129" t="s">
        <v>295</v>
      </c>
      <c r="S246" s="129"/>
      <c r="T246" s="129"/>
      <c r="U246" s="131"/>
      <c r="V246" s="129"/>
      <c r="W246" s="129"/>
      <c r="X246" s="131"/>
      <c r="Y246" s="132">
        <v>34960000</v>
      </c>
      <c r="Z246" s="133"/>
      <c r="AA246" s="134">
        <v>1</v>
      </c>
      <c r="AB246" s="132">
        <v>7429000</v>
      </c>
      <c r="AC246" s="176">
        <f t="shared" si="11"/>
        <v>42389000</v>
      </c>
      <c r="AD246" s="176">
        <v>38019000</v>
      </c>
      <c r="AE246" s="135">
        <v>44264</v>
      </c>
      <c r="AF246" s="135">
        <v>44265</v>
      </c>
      <c r="AG246" s="135">
        <v>44561</v>
      </c>
      <c r="AH246" s="136">
        <v>240</v>
      </c>
      <c r="AI246" s="136">
        <v>1</v>
      </c>
      <c r="AJ246" s="137">
        <v>52</v>
      </c>
      <c r="AK246" s="138"/>
      <c r="AL246" s="136"/>
      <c r="AM246" s="158"/>
      <c r="AN246" s="164"/>
      <c r="AO246" s="139"/>
      <c r="AP246" s="139"/>
      <c r="AQ246" s="157" t="s">
        <v>1894</v>
      </c>
      <c r="AR246" s="139"/>
      <c r="AS246" s="140">
        <f t="shared" si="9"/>
        <v>0.8969072164948454</v>
      </c>
      <c r="AT246" s="35"/>
      <c r="AU246" s="35"/>
      <c r="AV246" s="35"/>
      <c r="AW246" s="35"/>
      <c r="AX246" s="35"/>
      <c r="AY246" s="35"/>
    </row>
    <row r="247" spans="1:51" s="141" customFormat="1" ht="27.75" customHeight="1">
      <c r="A247" s="120">
        <v>237</v>
      </c>
      <c r="B247" s="120">
        <v>2021</v>
      </c>
      <c r="C247" s="120" t="s">
        <v>548</v>
      </c>
      <c r="D247" s="121" t="s">
        <v>928</v>
      </c>
      <c r="E247" s="122" t="s">
        <v>54</v>
      </c>
      <c r="F247" s="123" t="s">
        <v>27</v>
      </c>
      <c r="G247" s="124" t="s">
        <v>75</v>
      </c>
      <c r="H247" s="125" t="s">
        <v>1315</v>
      </c>
      <c r="I247" s="126" t="s">
        <v>49</v>
      </c>
      <c r="J247" s="142" t="s">
        <v>223</v>
      </c>
      <c r="K247" s="127">
        <v>57</v>
      </c>
      <c r="L247" s="128" t="s">
        <v>1488</v>
      </c>
      <c r="M247" s="128" t="str">
        <f>IF(ISERROR(VLOOKUP(K247,#REF!,3,FALSE))," ",VLOOKUP(K247,#REF!,3,FALSE))</f>
        <v> </v>
      </c>
      <c r="N247" s="159">
        <v>1623</v>
      </c>
      <c r="O247" s="159">
        <v>0</v>
      </c>
      <c r="P247" s="129">
        <v>52845994</v>
      </c>
      <c r="Q247" s="130" t="s">
        <v>1719</v>
      </c>
      <c r="R247" s="129" t="s">
        <v>295</v>
      </c>
      <c r="S247" s="129"/>
      <c r="T247" s="129"/>
      <c r="U247" s="131"/>
      <c r="V247" s="129"/>
      <c r="W247" s="129"/>
      <c r="X247" s="131"/>
      <c r="Y247" s="132">
        <v>34960000</v>
      </c>
      <c r="Z247" s="133"/>
      <c r="AA247" s="134">
        <v>1</v>
      </c>
      <c r="AB247" s="132">
        <v>7429000</v>
      </c>
      <c r="AC247" s="176">
        <f t="shared" si="11"/>
        <v>42389000</v>
      </c>
      <c r="AD247" s="176">
        <v>38019000</v>
      </c>
      <c r="AE247" s="135">
        <v>44264</v>
      </c>
      <c r="AF247" s="135">
        <v>44265</v>
      </c>
      <c r="AG247" s="135">
        <v>44561</v>
      </c>
      <c r="AH247" s="136">
        <v>240</v>
      </c>
      <c r="AI247" s="136">
        <v>1</v>
      </c>
      <c r="AJ247" s="137">
        <v>52</v>
      </c>
      <c r="AK247" s="138">
        <v>1077967985</v>
      </c>
      <c r="AL247" s="136" t="s">
        <v>1719</v>
      </c>
      <c r="AM247" s="158">
        <v>44400</v>
      </c>
      <c r="AN247" s="164">
        <v>15586333</v>
      </c>
      <c r="AO247" s="139"/>
      <c r="AP247" s="139"/>
      <c r="AQ247" s="157" t="s">
        <v>1894</v>
      </c>
      <c r="AR247" s="139"/>
      <c r="AS247" s="140">
        <f t="shared" si="9"/>
        <v>0.8969072164948454</v>
      </c>
      <c r="AT247" s="35"/>
      <c r="AU247" s="35"/>
      <c r="AV247" s="35"/>
      <c r="AW247" s="35"/>
      <c r="AX247" s="35"/>
      <c r="AY247" s="35"/>
    </row>
    <row r="248" spans="1:51" s="141" customFormat="1" ht="27.75" customHeight="1">
      <c r="A248" s="120">
        <v>95</v>
      </c>
      <c r="B248" s="120">
        <v>2021</v>
      </c>
      <c r="C248" s="120" t="s">
        <v>410</v>
      </c>
      <c r="D248" s="121" t="s">
        <v>791</v>
      </c>
      <c r="E248" s="122" t="s">
        <v>54</v>
      </c>
      <c r="F248" s="123" t="s">
        <v>27</v>
      </c>
      <c r="G248" s="124" t="s">
        <v>75</v>
      </c>
      <c r="H248" s="125" t="s">
        <v>1177</v>
      </c>
      <c r="I248" s="126" t="s">
        <v>49</v>
      </c>
      <c r="J248" s="142" t="s">
        <v>223</v>
      </c>
      <c r="K248" s="127">
        <v>57</v>
      </c>
      <c r="L248" s="128" t="s">
        <v>1488</v>
      </c>
      <c r="M248" s="128" t="str">
        <f>IF(ISERROR(VLOOKUP(K248,#REF!,3,FALSE))," ",VLOOKUP(K248,#REF!,3,FALSE))</f>
        <v> </v>
      </c>
      <c r="N248" s="159">
        <v>1624</v>
      </c>
      <c r="O248" s="159">
        <v>0</v>
      </c>
      <c r="P248" s="129">
        <v>63524101</v>
      </c>
      <c r="Q248" s="130" t="s">
        <v>1581</v>
      </c>
      <c r="R248" s="129" t="s">
        <v>295</v>
      </c>
      <c r="S248" s="129"/>
      <c r="T248" s="129"/>
      <c r="U248" s="131"/>
      <c r="V248" s="129"/>
      <c r="W248" s="129"/>
      <c r="X248" s="131"/>
      <c r="Y248" s="132">
        <v>34960000</v>
      </c>
      <c r="Z248" s="133"/>
      <c r="AA248" s="134">
        <v>1</v>
      </c>
      <c r="AB248" s="132">
        <v>7574667</v>
      </c>
      <c r="AC248" s="176">
        <f t="shared" si="11"/>
        <v>42534667</v>
      </c>
      <c r="AD248" s="176">
        <v>38164667</v>
      </c>
      <c r="AE248" s="135">
        <v>44263</v>
      </c>
      <c r="AF248" s="135">
        <v>44264</v>
      </c>
      <c r="AG248" s="135">
        <v>44561</v>
      </c>
      <c r="AH248" s="136">
        <v>240</v>
      </c>
      <c r="AI248" s="136">
        <v>1</v>
      </c>
      <c r="AJ248" s="137">
        <v>53</v>
      </c>
      <c r="AK248" s="138">
        <v>1062275103</v>
      </c>
      <c r="AL248" s="136" t="s">
        <v>1581</v>
      </c>
      <c r="AM248" s="158">
        <v>44349</v>
      </c>
      <c r="AN248" s="164">
        <v>22869667</v>
      </c>
      <c r="AO248" s="139"/>
      <c r="AP248" s="139"/>
      <c r="AQ248" s="157" t="s">
        <v>1894</v>
      </c>
      <c r="AR248" s="139"/>
      <c r="AS248" s="140">
        <f t="shared" si="9"/>
        <v>0.8972602747777477</v>
      </c>
      <c r="AT248" s="35"/>
      <c r="AU248" s="35"/>
      <c r="AV248" s="35"/>
      <c r="AW248" s="35"/>
      <c r="AX248" s="35"/>
      <c r="AY248" s="35"/>
    </row>
    <row r="249" spans="1:51" s="141" customFormat="1" ht="27.75" customHeight="1">
      <c r="A249" s="120">
        <v>134</v>
      </c>
      <c r="B249" s="120">
        <v>2021</v>
      </c>
      <c r="C249" s="120" t="s">
        <v>448</v>
      </c>
      <c r="D249" s="121" t="s">
        <v>828</v>
      </c>
      <c r="E249" s="122" t="s">
        <v>54</v>
      </c>
      <c r="F249" s="123" t="s">
        <v>27</v>
      </c>
      <c r="G249" s="124" t="s">
        <v>75</v>
      </c>
      <c r="H249" s="125" t="s">
        <v>1215</v>
      </c>
      <c r="I249" s="126" t="s">
        <v>49</v>
      </c>
      <c r="J249" s="142" t="s">
        <v>223</v>
      </c>
      <c r="K249" s="127">
        <v>28</v>
      </c>
      <c r="L249" s="128" t="s">
        <v>178</v>
      </c>
      <c r="M249" s="128" t="str">
        <f>IF(ISERROR(VLOOKUP(K249,#REF!,3,FALSE))," ",VLOOKUP(K249,#REF!,3,FALSE))</f>
        <v> </v>
      </c>
      <c r="N249" s="159">
        <v>1603</v>
      </c>
      <c r="O249" s="159">
        <v>0</v>
      </c>
      <c r="P249" s="129">
        <v>1074616356</v>
      </c>
      <c r="Q249" s="130" t="s">
        <v>1619</v>
      </c>
      <c r="R249" s="129" t="s">
        <v>295</v>
      </c>
      <c r="S249" s="129"/>
      <c r="T249" s="129"/>
      <c r="U249" s="131"/>
      <c r="V249" s="129"/>
      <c r="W249" s="129"/>
      <c r="X249" s="131"/>
      <c r="Y249" s="132">
        <v>34960000</v>
      </c>
      <c r="Z249" s="133"/>
      <c r="AA249" s="134">
        <v>1</v>
      </c>
      <c r="AB249" s="132">
        <v>7574667</v>
      </c>
      <c r="AC249" s="176">
        <f t="shared" si="11"/>
        <v>42534667</v>
      </c>
      <c r="AD249" s="176">
        <v>38164667</v>
      </c>
      <c r="AE249" s="135">
        <v>44260</v>
      </c>
      <c r="AF249" s="135">
        <v>44264</v>
      </c>
      <c r="AG249" s="135">
        <v>44561</v>
      </c>
      <c r="AH249" s="136">
        <v>240</v>
      </c>
      <c r="AI249" s="136">
        <v>1</v>
      </c>
      <c r="AJ249" s="137">
        <v>53</v>
      </c>
      <c r="AK249" s="138"/>
      <c r="AL249" s="136"/>
      <c r="AM249" s="158"/>
      <c r="AN249" s="164"/>
      <c r="AO249" s="139"/>
      <c r="AP249" s="139"/>
      <c r="AQ249" s="157" t="s">
        <v>1894</v>
      </c>
      <c r="AR249" s="139"/>
      <c r="AS249" s="140">
        <f t="shared" si="9"/>
        <v>0.8972602747777477</v>
      </c>
      <c r="AT249" s="35"/>
      <c r="AU249" s="35"/>
      <c r="AV249" s="35"/>
      <c r="AW249" s="35"/>
      <c r="AX249" s="35"/>
      <c r="AY249" s="35"/>
    </row>
    <row r="250" spans="1:51" s="141" customFormat="1" ht="27.75" customHeight="1">
      <c r="A250" s="120">
        <v>135</v>
      </c>
      <c r="B250" s="120">
        <v>2021</v>
      </c>
      <c r="C250" s="120" t="s">
        <v>449</v>
      </c>
      <c r="D250" s="121" t="s">
        <v>829</v>
      </c>
      <c r="E250" s="122" t="s">
        <v>54</v>
      </c>
      <c r="F250" s="123" t="s">
        <v>27</v>
      </c>
      <c r="G250" s="124" t="s">
        <v>75</v>
      </c>
      <c r="H250" s="125" t="s">
        <v>1216</v>
      </c>
      <c r="I250" s="126" t="s">
        <v>49</v>
      </c>
      <c r="J250" s="142" t="s">
        <v>223</v>
      </c>
      <c r="K250" s="127">
        <v>24</v>
      </c>
      <c r="L250" s="128" t="s">
        <v>288</v>
      </c>
      <c r="M250" s="128" t="str">
        <f>IF(ISERROR(VLOOKUP(K250,#REF!,3,FALSE))," ",VLOOKUP(K250,#REF!,3,FALSE))</f>
        <v> </v>
      </c>
      <c r="N250" s="159">
        <v>1596</v>
      </c>
      <c r="O250" s="159">
        <v>0</v>
      </c>
      <c r="P250" s="129">
        <v>1016074151</v>
      </c>
      <c r="Q250" s="130" t="s">
        <v>1620</v>
      </c>
      <c r="R250" s="129" t="s">
        <v>295</v>
      </c>
      <c r="S250" s="129"/>
      <c r="T250" s="129"/>
      <c r="U250" s="131"/>
      <c r="V250" s="129"/>
      <c r="W250" s="129"/>
      <c r="X250" s="131"/>
      <c r="Y250" s="132">
        <v>34960000</v>
      </c>
      <c r="Z250" s="133"/>
      <c r="AA250" s="134">
        <v>1</v>
      </c>
      <c r="AB250" s="132">
        <v>7574667</v>
      </c>
      <c r="AC250" s="176">
        <f t="shared" si="11"/>
        <v>42534667</v>
      </c>
      <c r="AD250" s="176">
        <v>38164667</v>
      </c>
      <c r="AE250" s="135">
        <v>44260</v>
      </c>
      <c r="AF250" s="135">
        <v>44264</v>
      </c>
      <c r="AG250" s="135">
        <v>44561</v>
      </c>
      <c r="AH250" s="136">
        <v>240</v>
      </c>
      <c r="AI250" s="136">
        <v>1</v>
      </c>
      <c r="AJ250" s="137">
        <v>53</v>
      </c>
      <c r="AK250" s="138"/>
      <c r="AL250" s="136"/>
      <c r="AM250" s="158"/>
      <c r="AN250" s="164"/>
      <c r="AO250" s="139"/>
      <c r="AP250" s="139"/>
      <c r="AQ250" s="157" t="s">
        <v>1894</v>
      </c>
      <c r="AR250" s="139"/>
      <c r="AS250" s="140">
        <f t="shared" si="9"/>
        <v>0.8972602747777477</v>
      </c>
      <c r="AT250" s="35"/>
      <c r="AU250" s="35"/>
      <c r="AV250" s="35"/>
      <c r="AW250" s="35"/>
      <c r="AX250" s="35"/>
      <c r="AY250" s="35"/>
    </row>
    <row r="251" spans="1:51" s="141" customFormat="1" ht="27.75" customHeight="1">
      <c r="A251" s="120">
        <v>233</v>
      </c>
      <c r="B251" s="120">
        <v>2021</v>
      </c>
      <c r="C251" s="120" t="s">
        <v>544</v>
      </c>
      <c r="D251" s="121" t="s">
        <v>924</v>
      </c>
      <c r="E251" s="122" t="s">
        <v>54</v>
      </c>
      <c r="F251" s="123" t="s">
        <v>27</v>
      </c>
      <c r="G251" s="124" t="s">
        <v>75</v>
      </c>
      <c r="H251" s="125" t="s">
        <v>1311</v>
      </c>
      <c r="I251" s="126" t="s">
        <v>49</v>
      </c>
      <c r="J251" s="142" t="s">
        <v>223</v>
      </c>
      <c r="K251" s="127">
        <v>57</v>
      </c>
      <c r="L251" s="128" t="s">
        <v>1488</v>
      </c>
      <c r="M251" s="128" t="str">
        <f>IF(ISERROR(VLOOKUP(K251,#REF!,3,FALSE))," ",VLOOKUP(K251,#REF!,3,FALSE))</f>
        <v> </v>
      </c>
      <c r="N251" s="159">
        <v>1623</v>
      </c>
      <c r="O251" s="159">
        <v>0</v>
      </c>
      <c r="P251" s="129">
        <v>1018491004</v>
      </c>
      <c r="Q251" s="130" t="s">
        <v>1715</v>
      </c>
      <c r="R251" s="129" t="s">
        <v>295</v>
      </c>
      <c r="S251" s="129"/>
      <c r="T251" s="129"/>
      <c r="U251" s="131"/>
      <c r="V251" s="129"/>
      <c r="W251" s="129"/>
      <c r="X251" s="131"/>
      <c r="Y251" s="132">
        <v>34960000</v>
      </c>
      <c r="Z251" s="133"/>
      <c r="AA251" s="134">
        <v>1</v>
      </c>
      <c r="AB251" s="132">
        <v>7574667</v>
      </c>
      <c r="AC251" s="176">
        <f t="shared" si="11"/>
        <v>42534667</v>
      </c>
      <c r="AD251" s="176">
        <v>38164667</v>
      </c>
      <c r="AE251" s="135">
        <v>44264</v>
      </c>
      <c r="AF251" s="135">
        <v>44264</v>
      </c>
      <c r="AG251" s="135">
        <v>44561</v>
      </c>
      <c r="AH251" s="136">
        <v>240</v>
      </c>
      <c r="AI251" s="136">
        <v>1</v>
      </c>
      <c r="AJ251" s="137">
        <v>53</v>
      </c>
      <c r="AK251" s="138"/>
      <c r="AL251" s="136"/>
      <c r="AM251" s="158"/>
      <c r="AN251" s="164"/>
      <c r="AO251" s="139"/>
      <c r="AP251" s="139"/>
      <c r="AQ251" s="157" t="s">
        <v>1894</v>
      </c>
      <c r="AR251" s="139"/>
      <c r="AS251" s="140">
        <f t="shared" si="9"/>
        <v>0.8972602747777477</v>
      </c>
      <c r="AT251" s="35"/>
      <c r="AU251" s="35"/>
      <c r="AV251" s="35"/>
      <c r="AW251" s="35"/>
      <c r="AX251" s="35"/>
      <c r="AY251" s="35"/>
    </row>
    <row r="252" spans="1:51" s="141" customFormat="1" ht="27.75" customHeight="1">
      <c r="A252" s="120">
        <v>79</v>
      </c>
      <c r="B252" s="120">
        <v>2021</v>
      </c>
      <c r="C252" s="120" t="s">
        <v>394</v>
      </c>
      <c r="D252" s="121" t="s">
        <v>775</v>
      </c>
      <c r="E252" s="122" t="s">
        <v>54</v>
      </c>
      <c r="F252" s="123" t="s">
        <v>27</v>
      </c>
      <c r="G252" s="124" t="s">
        <v>75</v>
      </c>
      <c r="H252" s="125" t="s">
        <v>1161</v>
      </c>
      <c r="I252" s="126" t="s">
        <v>49</v>
      </c>
      <c r="J252" s="142" t="s">
        <v>223</v>
      </c>
      <c r="K252" s="127">
        <v>57</v>
      </c>
      <c r="L252" s="128" t="s">
        <v>1488</v>
      </c>
      <c r="M252" s="128" t="str">
        <f>IF(ISERROR(VLOOKUP(K252,#REF!,3,FALSE))," ",VLOOKUP(K252,#REF!,3,FALSE))</f>
        <v> </v>
      </c>
      <c r="N252" s="159">
        <v>1624</v>
      </c>
      <c r="O252" s="159">
        <v>0</v>
      </c>
      <c r="P252" s="129">
        <v>79908099</v>
      </c>
      <c r="Q252" s="130" t="s">
        <v>1565</v>
      </c>
      <c r="R252" s="129" t="s">
        <v>295</v>
      </c>
      <c r="S252" s="129"/>
      <c r="T252" s="129"/>
      <c r="U252" s="131"/>
      <c r="V252" s="129"/>
      <c r="W252" s="129"/>
      <c r="X252" s="131"/>
      <c r="Y252" s="132">
        <v>34960000</v>
      </c>
      <c r="Z252" s="133"/>
      <c r="AA252" s="134">
        <v>1</v>
      </c>
      <c r="AB252" s="132">
        <v>7720333</v>
      </c>
      <c r="AC252" s="176">
        <f t="shared" si="11"/>
        <v>42680333</v>
      </c>
      <c r="AD252" s="176">
        <v>38310333</v>
      </c>
      <c r="AE252" s="135">
        <v>44260</v>
      </c>
      <c r="AF252" s="135">
        <v>44263</v>
      </c>
      <c r="AG252" s="135">
        <v>44561</v>
      </c>
      <c r="AH252" s="136">
        <v>240</v>
      </c>
      <c r="AI252" s="136">
        <v>1</v>
      </c>
      <c r="AJ252" s="137">
        <v>54</v>
      </c>
      <c r="AK252" s="138"/>
      <c r="AL252" s="136"/>
      <c r="AM252" s="158"/>
      <c r="AN252" s="164"/>
      <c r="AO252" s="139"/>
      <c r="AP252" s="139"/>
      <c r="AQ252" s="157" t="s">
        <v>1894</v>
      </c>
      <c r="AR252" s="139"/>
      <c r="AS252" s="140">
        <f t="shared" si="9"/>
        <v>0.897610920702048</v>
      </c>
      <c r="AT252" s="35"/>
      <c r="AU252" s="35"/>
      <c r="AV252" s="35"/>
      <c r="AW252" s="35"/>
      <c r="AX252" s="35"/>
      <c r="AY252" s="35"/>
    </row>
    <row r="253" spans="1:51" s="141" customFormat="1" ht="27.75" customHeight="1">
      <c r="A253" s="120">
        <v>92</v>
      </c>
      <c r="B253" s="120">
        <v>2021</v>
      </c>
      <c r="C253" s="120" t="s">
        <v>407</v>
      </c>
      <c r="D253" s="121" t="s">
        <v>788</v>
      </c>
      <c r="E253" s="122" t="s">
        <v>54</v>
      </c>
      <c r="F253" s="123" t="s">
        <v>27</v>
      </c>
      <c r="G253" s="124" t="s">
        <v>75</v>
      </c>
      <c r="H253" s="125" t="s">
        <v>1174</v>
      </c>
      <c r="I253" s="126" t="s">
        <v>49</v>
      </c>
      <c r="J253" s="142" t="s">
        <v>223</v>
      </c>
      <c r="K253" s="127">
        <v>57</v>
      </c>
      <c r="L253" s="128" t="s">
        <v>1488</v>
      </c>
      <c r="M253" s="128" t="str">
        <f>IF(ISERROR(VLOOKUP(K253,#REF!,3,FALSE))," ",VLOOKUP(K253,#REF!,3,FALSE))</f>
        <v> </v>
      </c>
      <c r="N253" s="159">
        <v>1624</v>
      </c>
      <c r="O253" s="159">
        <v>0</v>
      </c>
      <c r="P253" s="129">
        <v>52473538</v>
      </c>
      <c r="Q253" s="130" t="s">
        <v>1578</v>
      </c>
      <c r="R253" s="129" t="s">
        <v>295</v>
      </c>
      <c r="S253" s="129"/>
      <c r="T253" s="129"/>
      <c r="U253" s="131"/>
      <c r="V253" s="129"/>
      <c r="W253" s="129"/>
      <c r="X253" s="131"/>
      <c r="Y253" s="132">
        <v>34960000</v>
      </c>
      <c r="Z253" s="133"/>
      <c r="AA253" s="134">
        <v>1</v>
      </c>
      <c r="AB253" s="132">
        <v>8157333</v>
      </c>
      <c r="AC253" s="176">
        <f t="shared" si="11"/>
        <v>43117333</v>
      </c>
      <c r="AD253" s="176">
        <v>38747333</v>
      </c>
      <c r="AE253" s="135">
        <v>44259</v>
      </c>
      <c r="AF253" s="135">
        <v>44260</v>
      </c>
      <c r="AG253" s="135">
        <v>44561</v>
      </c>
      <c r="AH253" s="136">
        <v>240</v>
      </c>
      <c r="AI253" s="136">
        <v>1</v>
      </c>
      <c r="AJ253" s="137">
        <v>57</v>
      </c>
      <c r="AK253" s="138"/>
      <c r="AL253" s="136"/>
      <c r="AM253" s="158"/>
      <c r="AN253" s="164"/>
      <c r="AO253" s="139"/>
      <c r="AP253" s="139"/>
      <c r="AQ253" s="157" t="s">
        <v>1894</v>
      </c>
      <c r="AR253" s="139"/>
      <c r="AS253" s="140">
        <f t="shared" si="9"/>
        <v>0.8986486478651172</v>
      </c>
      <c r="AT253" s="35"/>
      <c r="AU253" s="35"/>
      <c r="AV253" s="35"/>
      <c r="AW253" s="35"/>
      <c r="AX253" s="35"/>
      <c r="AY253" s="35"/>
    </row>
    <row r="254" spans="1:51" s="141" customFormat="1" ht="27.75" customHeight="1">
      <c r="A254" s="120">
        <v>137</v>
      </c>
      <c r="B254" s="120">
        <v>2021</v>
      </c>
      <c r="C254" s="120" t="s">
        <v>451</v>
      </c>
      <c r="D254" s="121" t="s">
        <v>831</v>
      </c>
      <c r="E254" s="122" t="s">
        <v>54</v>
      </c>
      <c r="F254" s="123" t="s">
        <v>27</v>
      </c>
      <c r="G254" s="124" t="s">
        <v>75</v>
      </c>
      <c r="H254" s="125" t="s">
        <v>1218</v>
      </c>
      <c r="I254" s="126" t="s">
        <v>49</v>
      </c>
      <c r="J254" s="142" t="s">
        <v>223</v>
      </c>
      <c r="K254" s="127">
        <v>57</v>
      </c>
      <c r="L254" s="128" t="s">
        <v>1488</v>
      </c>
      <c r="M254" s="128" t="str">
        <f>IF(ISERROR(VLOOKUP(K254,#REF!,3,FALSE))," ",VLOOKUP(K254,#REF!,3,FALSE))</f>
        <v> </v>
      </c>
      <c r="N254" s="159">
        <v>1623</v>
      </c>
      <c r="O254" s="159">
        <v>0</v>
      </c>
      <c r="P254" s="129">
        <v>52713046</v>
      </c>
      <c r="Q254" s="130" t="s">
        <v>1622</v>
      </c>
      <c r="R254" s="129" t="s">
        <v>295</v>
      </c>
      <c r="S254" s="129"/>
      <c r="T254" s="129"/>
      <c r="U254" s="131"/>
      <c r="V254" s="129"/>
      <c r="W254" s="129"/>
      <c r="X254" s="131"/>
      <c r="Y254" s="132">
        <v>34960000</v>
      </c>
      <c r="Z254" s="133"/>
      <c r="AA254" s="134">
        <v>1</v>
      </c>
      <c r="AB254" s="132">
        <v>8303000</v>
      </c>
      <c r="AC254" s="176">
        <f t="shared" si="11"/>
        <v>43263000</v>
      </c>
      <c r="AD254" s="176">
        <v>38893000</v>
      </c>
      <c r="AE254" s="135">
        <v>44258</v>
      </c>
      <c r="AF254" s="135">
        <v>44259</v>
      </c>
      <c r="AG254" s="135">
        <v>44561</v>
      </c>
      <c r="AH254" s="136">
        <v>240</v>
      </c>
      <c r="AI254" s="136">
        <v>1</v>
      </c>
      <c r="AJ254" s="137">
        <v>58</v>
      </c>
      <c r="AK254" s="138"/>
      <c r="AL254" s="136"/>
      <c r="AM254" s="158"/>
      <c r="AN254" s="164"/>
      <c r="AO254" s="139"/>
      <c r="AP254" s="139"/>
      <c r="AQ254" s="157" t="s">
        <v>1894</v>
      </c>
      <c r="AR254" s="139"/>
      <c r="AS254" s="140">
        <f t="shared" si="9"/>
        <v>0.898989898989899</v>
      </c>
      <c r="AT254" s="35"/>
      <c r="AU254" s="35"/>
      <c r="AV254" s="35"/>
      <c r="AW254" s="35"/>
      <c r="AX254" s="35"/>
      <c r="AY254" s="35"/>
    </row>
    <row r="255" spans="1:51" s="141" customFormat="1" ht="27.75" customHeight="1">
      <c r="A255" s="120">
        <v>50</v>
      </c>
      <c r="B255" s="120">
        <v>2021</v>
      </c>
      <c r="C255" s="120" t="s">
        <v>366</v>
      </c>
      <c r="D255" s="121" t="s">
        <v>747</v>
      </c>
      <c r="E255" s="122" t="s">
        <v>54</v>
      </c>
      <c r="F255" s="123" t="s">
        <v>27</v>
      </c>
      <c r="G255" s="124" t="s">
        <v>75</v>
      </c>
      <c r="H255" s="125" t="s">
        <v>1133</v>
      </c>
      <c r="I255" s="126" t="s">
        <v>49</v>
      </c>
      <c r="J255" s="142" t="s">
        <v>223</v>
      </c>
      <c r="K255" s="127">
        <v>57</v>
      </c>
      <c r="L255" s="128" t="s">
        <v>1488</v>
      </c>
      <c r="M255" s="128" t="str">
        <f>IF(ISERROR(VLOOKUP(K255,#REF!,3,FALSE))," ",VLOOKUP(K255,#REF!,3,FALSE))</f>
        <v> </v>
      </c>
      <c r="N255" s="159">
        <v>1624</v>
      </c>
      <c r="O255" s="159">
        <v>0</v>
      </c>
      <c r="P255" s="129">
        <v>1019035171</v>
      </c>
      <c r="Q255" s="130" t="s">
        <v>1537</v>
      </c>
      <c r="R255" s="129" t="s">
        <v>295</v>
      </c>
      <c r="S255" s="129"/>
      <c r="T255" s="129"/>
      <c r="U255" s="131"/>
      <c r="V255" s="129"/>
      <c r="W255" s="129"/>
      <c r="X255" s="131"/>
      <c r="Y255" s="132">
        <v>34960000</v>
      </c>
      <c r="Z255" s="133"/>
      <c r="AA255" s="134">
        <v>1</v>
      </c>
      <c r="AB255" s="132">
        <v>8448667</v>
      </c>
      <c r="AC255" s="176">
        <f t="shared" si="11"/>
        <v>43408667</v>
      </c>
      <c r="AD255" s="176">
        <v>34523000</v>
      </c>
      <c r="AE255" s="135">
        <v>44257</v>
      </c>
      <c r="AF255" s="135">
        <v>44258</v>
      </c>
      <c r="AG255" s="135">
        <v>44561</v>
      </c>
      <c r="AH255" s="136">
        <v>240</v>
      </c>
      <c r="AI255" s="136">
        <v>1</v>
      </c>
      <c r="AJ255" s="137">
        <v>59</v>
      </c>
      <c r="AK255" s="138">
        <v>53160114</v>
      </c>
      <c r="AL255" s="136" t="s">
        <v>1537</v>
      </c>
      <c r="AM255" s="158">
        <v>44410</v>
      </c>
      <c r="AN255" s="164">
        <v>13255667</v>
      </c>
      <c r="AO255" s="139"/>
      <c r="AP255" s="139"/>
      <c r="AQ255" s="157" t="s">
        <v>1894</v>
      </c>
      <c r="AR255" s="139"/>
      <c r="AS255" s="140">
        <f t="shared" si="9"/>
        <v>0.795302007315728</v>
      </c>
      <c r="AT255" s="35"/>
      <c r="AU255" s="35"/>
      <c r="AV255" s="35"/>
      <c r="AW255" s="35"/>
      <c r="AX255" s="35"/>
      <c r="AY255" s="35"/>
    </row>
    <row r="256" spans="1:51" s="141" customFormat="1" ht="27.75" customHeight="1">
      <c r="A256" s="177">
        <v>197</v>
      </c>
      <c r="B256" s="177">
        <v>2017</v>
      </c>
      <c r="C256" s="177" t="s">
        <v>2117</v>
      </c>
      <c r="D256" s="177" t="s">
        <v>2118</v>
      </c>
      <c r="E256" s="178" t="s">
        <v>26</v>
      </c>
      <c r="F256" s="179" t="s">
        <v>53</v>
      </c>
      <c r="G256" s="180" t="s">
        <v>62</v>
      </c>
      <c r="H256" s="181" t="s">
        <v>2031</v>
      </c>
      <c r="I256" s="182" t="s">
        <v>48</v>
      </c>
      <c r="J256" s="142" t="s">
        <v>223</v>
      </c>
      <c r="K256" s="183"/>
      <c r="L256" s="184"/>
      <c r="M256" s="184"/>
      <c r="N256" s="185" t="s">
        <v>1482</v>
      </c>
      <c r="O256" s="185">
        <v>0</v>
      </c>
      <c r="P256" s="186">
        <v>860002184</v>
      </c>
      <c r="Q256" s="187" t="s">
        <v>2056</v>
      </c>
      <c r="R256" s="186" t="s">
        <v>296</v>
      </c>
      <c r="S256" s="186"/>
      <c r="T256" s="186"/>
      <c r="U256" s="131"/>
      <c r="V256" s="186"/>
      <c r="W256" s="186"/>
      <c r="X256" s="188"/>
      <c r="Y256" s="189">
        <v>0</v>
      </c>
      <c r="Z256" s="190"/>
      <c r="AA256" s="191">
        <v>1</v>
      </c>
      <c r="AB256" s="189">
        <v>1334922</v>
      </c>
      <c r="AC256" s="176">
        <f t="shared" si="11"/>
        <v>1334922</v>
      </c>
      <c r="AD256" s="176">
        <v>0</v>
      </c>
      <c r="AE256" s="192">
        <v>44215</v>
      </c>
      <c r="AF256" s="192">
        <v>44215</v>
      </c>
      <c r="AG256" s="192">
        <v>44215</v>
      </c>
      <c r="AH256" s="193"/>
      <c r="AI256" s="193"/>
      <c r="AJ256" s="194"/>
      <c r="AK256" s="195"/>
      <c r="AL256" s="193"/>
      <c r="AM256" s="196"/>
      <c r="AN256" s="164"/>
      <c r="AO256" s="197"/>
      <c r="AP256" s="157"/>
      <c r="AQ256" s="197" t="s">
        <v>1894</v>
      </c>
      <c r="AR256" s="197"/>
      <c r="AS256" s="140">
        <f t="shared" si="9"/>
        <v>0</v>
      </c>
      <c r="AT256" s="199"/>
      <c r="AU256" s="199"/>
      <c r="AV256" s="199"/>
      <c r="AW256" s="199"/>
      <c r="AX256" s="199"/>
      <c r="AY256" s="199"/>
    </row>
    <row r="257" spans="1:51" s="141" customFormat="1" ht="27.75" customHeight="1">
      <c r="A257" s="120">
        <v>116</v>
      </c>
      <c r="B257" s="120">
        <v>2021</v>
      </c>
      <c r="C257" s="120" t="s">
        <v>431</v>
      </c>
      <c r="D257" s="121" t="s">
        <v>811</v>
      </c>
      <c r="E257" s="122" t="s">
        <v>54</v>
      </c>
      <c r="F257" s="123" t="s">
        <v>27</v>
      </c>
      <c r="G257" s="124" t="s">
        <v>75</v>
      </c>
      <c r="H257" s="125" t="s">
        <v>1198</v>
      </c>
      <c r="I257" s="126" t="s">
        <v>49</v>
      </c>
      <c r="J257" s="142" t="s">
        <v>223</v>
      </c>
      <c r="K257" s="127">
        <v>57</v>
      </c>
      <c r="L257" s="128" t="s">
        <v>1488</v>
      </c>
      <c r="M257" s="128" t="str">
        <f>IF(ISERROR(VLOOKUP(K257,#REF!,3,FALSE))," ",VLOOKUP(K257,#REF!,3,FALSE))</f>
        <v> </v>
      </c>
      <c r="N257" s="159">
        <v>1623</v>
      </c>
      <c r="O257" s="159">
        <v>0</v>
      </c>
      <c r="P257" s="129">
        <v>1014283560</v>
      </c>
      <c r="Q257" s="130" t="s">
        <v>1602</v>
      </c>
      <c r="R257" s="129" t="s">
        <v>295</v>
      </c>
      <c r="S257" s="129"/>
      <c r="T257" s="129"/>
      <c r="U257" s="131"/>
      <c r="V257" s="129"/>
      <c r="W257" s="129"/>
      <c r="X257" s="131"/>
      <c r="Y257" s="132">
        <v>34960000</v>
      </c>
      <c r="Z257" s="133"/>
      <c r="AA257" s="134">
        <v>1</v>
      </c>
      <c r="AB257" s="132">
        <v>8448667</v>
      </c>
      <c r="AC257" s="176">
        <f t="shared" si="11"/>
        <v>43408667</v>
      </c>
      <c r="AD257" s="176">
        <v>39038667</v>
      </c>
      <c r="AE257" s="135">
        <v>44256</v>
      </c>
      <c r="AF257" s="135">
        <v>44258</v>
      </c>
      <c r="AG257" s="135">
        <v>44561</v>
      </c>
      <c r="AH257" s="136">
        <v>240</v>
      </c>
      <c r="AI257" s="136">
        <v>1</v>
      </c>
      <c r="AJ257" s="137">
        <v>59</v>
      </c>
      <c r="AK257" s="138"/>
      <c r="AL257" s="136"/>
      <c r="AM257" s="158"/>
      <c r="AN257" s="164"/>
      <c r="AO257" s="139"/>
      <c r="AP257" s="139"/>
      <c r="AQ257" s="157" t="s">
        <v>1894</v>
      </c>
      <c r="AR257" s="139"/>
      <c r="AS257" s="140">
        <f t="shared" si="9"/>
        <v>0.8993288598334521</v>
      </c>
      <c r="AT257" s="35"/>
      <c r="AU257" s="35"/>
      <c r="AV257" s="35"/>
      <c r="AW257" s="35"/>
      <c r="AX257" s="35"/>
      <c r="AY257" s="35"/>
    </row>
    <row r="258" spans="1:51" s="141" customFormat="1" ht="27.75" customHeight="1">
      <c r="A258" s="120">
        <v>316</v>
      </c>
      <c r="B258" s="120">
        <v>2021</v>
      </c>
      <c r="C258" s="120" t="s">
        <v>624</v>
      </c>
      <c r="D258" s="121" t="s">
        <v>1004</v>
      </c>
      <c r="E258" s="122" t="s">
        <v>54</v>
      </c>
      <c r="F258" s="123" t="s">
        <v>27</v>
      </c>
      <c r="G258" s="124" t="s">
        <v>75</v>
      </c>
      <c r="H258" s="125" t="s">
        <v>1392</v>
      </c>
      <c r="I258" s="126" t="s">
        <v>49</v>
      </c>
      <c r="J258" s="142" t="s">
        <v>223</v>
      </c>
      <c r="K258" s="127">
        <v>57</v>
      </c>
      <c r="L258" s="128" t="s">
        <v>1488</v>
      </c>
      <c r="M258" s="128" t="str">
        <f>IF(ISERROR(VLOOKUP(K258,#REF!,3,FALSE))," ",VLOOKUP(K258,#REF!,3,FALSE))</f>
        <v> </v>
      </c>
      <c r="N258" s="159">
        <v>1623</v>
      </c>
      <c r="O258" s="159">
        <v>0</v>
      </c>
      <c r="P258" s="129">
        <v>1013668808</v>
      </c>
      <c r="Q258" s="130" t="s">
        <v>1794</v>
      </c>
      <c r="R258" s="129" t="s">
        <v>295</v>
      </c>
      <c r="S258" s="129"/>
      <c r="T258" s="129"/>
      <c r="U258" s="131"/>
      <c r="V258" s="129"/>
      <c r="W258" s="129"/>
      <c r="X258" s="131"/>
      <c r="Y258" s="132">
        <v>30000000</v>
      </c>
      <c r="Z258" s="133"/>
      <c r="AA258" s="134">
        <v>2</v>
      </c>
      <c r="AB258" s="132">
        <v>13500000</v>
      </c>
      <c r="AC258" s="176">
        <f t="shared" si="11"/>
        <v>43500000</v>
      </c>
      <c r="AD258" s="176">
        <v>35166667</v>
      </c>
      <c r="AE258" s="135">
        <v>44315</v>
      </c>
      <c r="AF258" s="135">
        <v>44316</v>
      </c>
      <c r="AG258" s="135">
        <v>44581</v>
      </c>
      <c r="AH258" s="136">
        <v>180</v>
      </c>
      <c r="AI258" s="136">
        <v>2</v>
      </c>
      <c r="AJ258" s="137">
        <v>62</v>
      </c>
      <c r="AK258" s="138"/>
      <c r="AL258" s="136"/>
      <c r="AM258" s="158"/>
      <c r="AN258" s="164"/>
      <c r="AO258" s="139"/>
      <c r="AP258" s="139"/>
      <c r="AQ258" s="157" t="s">
        <v>1894</v>
      </c>
      <c r="AR258" s="139"/>
      <c r="AS258" s="140">
        <f t="shared" si="9"/>
        <v>0.8084291264367817</v>
      </c>
      <c r="AT258" s="35"/>
      <c r="AU258" s="35"/>
      <c r="AV258" s="35"/>
      <c r="AW258" s="35"/>
      <c r="AX258" s="35"/>
      <c r="AY258" s="35"/>
    </row>
    <row r="259" spans="1:51" s="141" customFormat="1" ht="27.75" customHeight="1">
      <c r="A259" s="120">
        <v>201</v>
      </c>
      <c r="B259" s="120">
        <v>2021</v>
      </c>
      <c r="C259" s="120" t="s">
        <v>514</v>
      </c>
      <c r="D259" s="121" t="s">
        <v>894</v>
      </c>
      <c r="E259" s="122" t="s">
        <v>54</v>
      </c>
      <c r="F259" s="123" t="s">
        <v>27</v>
      </c>
      <c r="G259" s="124" t="s">
        <v>75</v>
      </c>
      <c r="H259" s="125" t="s">
        <v>1281</v>
      </c>
      <c r="I259" s="126" t="s">
        <v>49</v>
      </c>
      <c r="J259" s="142" t="s">
        <v>223</v>
      </c>
      <c r="K259" s="127">
        <v>57</v>
      </c>
      <c r="L259" s="128" t="s">
        <v>1488</v>
      </c>
      <c r="M259" s="128" t="str">
        <f>IF(ISERROR(VLOOKUP(K259,#REF!,3,FALSE))," ",VLOOKUP(K259,#REF!,3,FALSE))</f>
        <v> </v>
      </c>
      <c r="N259" s="159">
        <v>1624</v>
      </c>
      <c r="O259" s="159">
        <v>0</v>
      </c>
      <c r="P259" s="129">
        <v>1014189732</v>
      </c>
      <c r="Q259" s="130" t="s">
        <v>1685</v>
      </c>
      <c r="R259" s="129" t="s">
        <v>295</v>
      </c>
      <c r="S259" s="129"/>
      <c r="T259" s="129"/>
      <c r="U259" s="131"/>
      <c r="V259" s="129"/>
      <c r="W259" s="129"/>
      <c r="X259" s="131"/>
      <c r="Y259" s="132">
        <v>40000000</v>
      </c>
      <c r="Z259" s="133"/>
      <c r="AA259" s="134">
        <v>1</v>
      </c>
      <c r="AB259" s="132">
        <v>3833333</v>
      </c>
      <c r="AC259" s="176">
        <f t="shared" si="11"/>
        <v>43833333</v>
      </c>
      <c r="AD259" s="176">
        <v>38833333</v>
      </c>
      <c r="AE259" s="135">
        <v>44267</v>
      </c>
      <c r="AF259" s="135">
        <v>44294</v>
      </c>
      <c r="AG259" s="135">
        <v>44561</v>
      </c>
      <c r="AH259" s="136">
        <v>240</v>
      </c>
      <c r="AI259" s="136">
        <v>1</v>
      </c>
      <c r="AJ259" s="137">
        <v>23</v>
      </c>
      <c r="AK259" s="138"/>
      <c r="AL259" s="136"/>
      <c r="AM259" s="158"/>
      <c r="AN259" s="164"/>
      <c r="AO259" s="139"/>
      <c r="AP259" s="139"/>
      <c r="AQ259" s="157" t="s">
        <v>1894</v>
      </c>
      <c r="AR259" s="139"/>
      <c r="AS259" s="140">
        <f t="shared" si="9"/>
        <v>0.8859315580679206</v>
      </c>
      <c r="AT259" s="35"/>
      <c r="AU259" s="35"/>
      <c r="AV259" s="35"/>
      <c r="AW259" s="35"/>
      <c r="AX259" s="35"/>
      <c r="AY259" s="35"/>
    </row>
    <row r="260" spans="1:51" s="141" customFormat="1" ht="27.75" customHeight="1">
      <c r="A260" s="120">
        <v>107</v>
      </c>
      <c r="B260" s="120">
        <v>2021</v>
      </c>
      <c r="C260" s="120" t="s">
        <v>422</v>
      </c>
      <c r="D260" s="121" t="s">
        <v>802</v>
      </c>
      <c r="E260" s="122" t="s">
        <v>54</v>
      </c>
      <c r="F260" s="123" t="s">
        <v>27</v>
      </c>
      <c r="G260" s="124" t="s">
        <v>75</v>
      </c>
      <c r="H260" s="125" t="s">
        <v>1189</v>
      </c>
      <c r="I260" s="126" t="s">
        <v>49</v>
      </c>
      <c r="J260" s="142" t="s">
        <v>223</v>
      </c>
      <c r="K260" s="127">
        <v>6</v>
      </c>
      <c r="L260" s="128" t="s">
        <v>1484</v>
      </c>
      <c r="M260" s="128" t="str">
        <f>IF(ISERROR(VLOOKUP(K260,#REF!,3,FALSE))," ",VLOOKUP(K260,#REF!,3,FALSE))</f>
        <v> </v>
      </c>
      <c r="N260" s="159">
        <v>1598</v>
      </c>
      <c r="O260" s="159">
        <v>0</v>
      </c>
      <c r="P260" s="129">
        <v>1019046425</v>
      </c>
      <c r="Q260" s="130" t="s">
        <v>1593</v>
      </c>
      <c r="R260" s="129" t="s">
        <v>295</v>
      </c>
      <c r="S260" s="129"/>
      <c r="T260" s="129"/>
      <c r="U260" s="131"/>
      <c r="V260" s="129"/>
      <c r="W260" s="129"/>
      <c r="X260" s="131"/>
      <c r="Y260" s="132">
        <v>34960000</v>
      </c>
      <c r="Z260" s="133"/>
      <c r="AA260" s="134">
        <v>1</v>
      </c>
      <c r="AB260" s="132">
        <v>9468333</v>
      </c>
      <c r="AC260" s="176">
        <f t="shared" si="11"/>
        <v>44428333</v>
      </c>
      <c r="AD260" s="176">
        <v>40058333</v>
      </c>
      <c r="AE260" s="135">
        <v>44251</v>
      </c>
      <c r="AF260" s="135">
        <v>44253</v>
      </c>
      <c r="AG260" s="135">
        <v>44561</v>
      </c>
      <c r="AH260" s="136">
        <v>240</v>
      </c>
      <c r="AI260" s="136">
        <v>1</v>
      </c>
      <c r="AJ260" s="137">
        <v>66</v>
      </c>
      <c r="AK260" s="138"/>
      <c r="AL260" s="136"/>
      <c r="AM260" s="158"/>
      <c r="AN260" s="164"/>
      <c r="AO260" s="139"/>
      <c r="AP260" s="139"/>
      <c r="AQ260" s="157" t="s">
        <v>1894</v>
      </c>
      <c r="AR260" s="139"/>
      <c r="AS260" s="140">
        <f t="shared" si="9"/>
        <v>0.9016393435243226</v>
      </c>
      <c r="AT260" s="35"/>
      <c r="AU260" s="35"/>
      <c r="AV260" s="35"/>
      <c r="AW260" s="35"/>
      <c r="AX260" s="35"/>
      <c r="AY260" s="35"/>
    </row>
    <row r="261" spans="1:51" s="141" customFormat="1" ht="27.75" customHeight="1">
      <c r="A261" s="120">
        <v>149</v>
      </c>
      <c r="B261" s="120">
        <v>2021</v>
      </c>
      <c r="C261" s="120" t="s">
        <v>463</v>
      </c>
      <c r="D261" s="121" t="s">
        <v>843</v>
      </c>
      <c r="E261" s="122" t="s">
        <v>54</v>
      </c>
      <c r="F261" s="123" t="s">
        <v>27</v>
      </c>
      <c r="G261" s="124" t="s">
        <v>75</v>
      </c>
      <c r="H261" s="125" t="s">
        <v>1230</v>
      </c>
      <c r="I261" s="126" t="s">
        <v>49</v>
      </c>
      <c r="J261" s="142" t="s">
        <v>223</v>
      </c>
      <c r="K261" s="127">
        <v>6</v>
      </c>
      <c r="L261" s="128" t="s">
        <v>1484</v>
      </c>
      <c r="M261" s="128" t="str">
        <f>IF(ISERROR(VLOOKUP(K261,#REF!,3,FALSE))," ",VLOOKUP(K261,#REF!,3,FALSE))</f>
        <v> </v>
      </c>
      <c r="N261" s="159">
        <v>1598</v>
      </c>
      <c r="O261" s="159">
        <v>0</v>
      </c>
      <c r="P261" s="129">
        <v>79647554</v>
      </c>
      <c r="Q261" s="130" t="s">
        <v>1634</v>
      </c>
      <c r="R261" s="129" t="s">
        <v>295</v>
      </c>
      <c r="S261" s="129"/>
      <c r="T261" s="129"/>
      <c r="U261" s="131"/>
      <c r="V261" s="129"/>
      <c r="W261" s="129"/>
      <c r="X261" s="131"/>
      <c r="Y261" s="132">
        <v>34960000</v>
      </c>
      <c r="Z261" s="133"/>
      <c r="AA261" s="134">
        <v>1</v>
      </c>
      <c r="AB261" s="132">
        <v>9468333</v>
      </c>
      <c r="AC261" s="176">
        <f t="shared" si="11"/>
        <v>44428333</v>
      </c>
      <c r="AD261" s="176">
        <v>40058333</v>
      </c>
      <c r="AE261" s="135">
        <v>44252</v>
      </c>
      <c r="AF261" s="135">
        <v>44253</v>
      </c>
      <c r="AG261" s="135">
        <v>44561</v>
      </c>
      <c r="AH261" s="136">
        <v>240</v>
      </c>
      <c r="AI261" s="136">
        <v>1</v>
      </c>
      <c r="AJ261" s="137">
        <v>66</v>
      </c>
      <c r="AK261" s="138"/>
      <c r="AL261" s="136"/>
      <c r="AM261" s="158"/>
      <c r="AN261" s="164"/>
      <c r="AO261" s="139"/>
      <c r="AP261" s="139"/>
      <c r="AQ261" s="157" t="s">
        <v>1894</v>
      </c>
      <c r="AR261" s="139"/>
      <c r="AS261" s="140">
        <f t="shared" si="9"/>
        <v>0.9016393435243226</v>
      </c>
      <c r="AT261" s="35"/>
      <c r="AU261" s="35"/>
      <c r="AV261" s="35"/>
      <c r="AW261" s="35"/>
      <c r="AX261" s="35"/>
      <c r="AY261" s="35"/>
    </row>
    <row r="262" spans="1:51" s="141" customFormat="1" ht="27.75" customHeight="1">
      <c r="A262" s="120">
        <v>48</v>
      </c>
      <c r="B262" s="120">
        <v>2021</v>
      </c>
      <c r="C262" s="120" t="s">
        <v>364</v>
      </c>
      <c r="D262" s="121" t="s">
        <v>745</v>
      </c>
      <c r="E262" s="122" t="s">
        <v>54</v>
      </c>
      <c r="F262" s="123" t="s">
        <v>27</v>
      </c>
      <c r="G262" s="124" t="s">
        <v>75</v>
      </c>
      <c r="H262" s="125" t="s">
        <v>1131</v>
      </c>
      <c r="I262" s="126" t="s">
        <v>49</v>
      </c>
      <c r="J262" s="142" t="s">
        <v>223</v>
      </c>
      <c r="K262" s="127">
        <v>57</v>
      </c>
      <c r="L262" s="128" t="s">
        <v>1488</v>
      </c>
      <c r="M262" s="128" t="str">
        <f>IF(ISERROR(VLOOKUP(K262,#REF!,3,FALSE))," ",VLOOKUP(K262,#REF!,3,FALSE))</f>
        <v> </v>
      </c>
      <c r="N262" s="159">
        <v>1624</v>
      </c>
      <c r="O262" s="159">
        <v>0</v>
      </c>
      <c r="P262" s="129">
        <v>52914735</v>
      </c>
      <c r="Q262" s="130" t="s">
        <v>1535</v>
      </c>
      <c r="R262" s="129" t="s">
        <v>295</v>
      </c>
      <c r="S262" s="129"/>
      <c r="T262" s="129"/>
      <c r="U262" s="131"/>
      <c r="V262" s="129"/>
      <c r="W262" s="129"/>
      <c r="X262" s="131"/>
      <c r="Y262" s="132">
        <v>34960000</v>
      </c>
      <c r="Z262" s="133"/>
      <c r="AA262" s="134">
        <v>1</v>
      </c>
      <c r="AB262" s="132">
        <v>9614000</v>
      </c>
      <c r="AC262" s="176">
        <f t="shared" si="11"/>
        <v>44574000</v>
      </c>
      <c r="AD262" s="176">
        <v>35834000</v>
      </c>
      <c r="AE262" s="135">
        <v>44251</v>
      </c>
      <c r="AF262" s="135">
        <v>44252</v>
      </c>
      <c r="AG262" s="135">
        <v>44561</v>
      </c>
      <c r="AH262" s="136">
        <v>240</v>
      </c>
      <c r="AI262" s="136">
        <v>1</v>
      </c>
      <c r="AJ262" s="137">
        <v>67</v>
      </c>
      <c r="AK262" s="138"/>
      <c r="AL262" s="136"/>
      <c r="AM262" s="158"/>
      <c r="AN262" s="164"/>
      <c r="AO262" s="139"/>
      <c r="AP262" s="139"/>
      <c r="AQ262" s="157" t="s">
        <v>1894</v>
      </c>
      <c r="AR262" s="139"/>
      <c r="AS262" s="140">
        <f t="shared" si="9"/>
        <v>0.803921568627451</v>
      </c>
      <c r="AT262" s="35"/>
      <c r="AU262" s="35"/>
      <c r="AV262" s="35"/>
      <c r="AW262" s="35"/>
      <c r="AX262" s="35"/>
      <c r="AY262" s="35"/>
    </row>
    <row r="263" spans="1:51" s="141" customFormat="1" ht="27.75" customHeight="1">
      <c r="A263" s="120">
        <v>56</v>
      </c>
      <c r="B263" s="120">
        <v>2021</v>
      </c>
      <c r="C263" s="120" t="s">
        <v>372</v>
      </c>
      <c r="D263" s="121" t="s">
        <v>753</v>
      </c>
      <c r="E263" s="122" t="s">
        <v>54</v>
      </c>
      <c r="F263" s="123" t="s">
        <v>27</v>
      </c>
      <c r="G263" s="124" t="s">
        <v>75</v>
      </c>
      <c r="H263" s="125" t="s">
        <v>1139</v>
      </c>
      <c r="I263" s="126" t="s">
        <v>49</v>
      </c>
      <c r="J263" s="142" t="s">
        <v>223</v>
      </c>
      <c r="K263" s="127">
        <v>57</v>
      </c>
      <c r="L263" s="128" t="s">
        <v>1488</v>
      </c>
      <c r="M263" s="128" t="str">
        <f>IF(ISERROR(VLOOKUP(K263,#REF!,3,FALSE))," ",VLOOKUP(K263,#REF!,3,FALSE))</f>
        <v> </v>
      </c>
      <c r="N263" s="159">
        <v>1624</v>
      </c>
      <c r="O263" s="159">
        <v>0</v>
      </c>
      <c r="P263" s="129">
        <v>1070011139</v>
      </c>
      <c r="Q263" s="130" t="s">
        <v>1543</v>
      </c>
      <c r="R263" s="129" t="s">
        <v>295</v>
      </c>
      <c r="S263" s="129"/>
      <c r="T263" s="129"/>
      <c r="U263" s="131"/>
      <c r="V263" s="129"/>
      <c r="W263" s="129"/>
      <c r="X263" s="131"/>
      <c r="Y263" s="132">
        <v>34960000</v>
      </c>
      <c r="Z263" s="133"/>
      <c r="AA263" s="134">
        <v>1</v>
      </c>
      <c r="AB263" s="132">
        <v>9614000</v>
      </c>
      <c r="AC263" s="176">
        <f t="shared" si="11"/>
        <v>44574000</v>
      </c>
      <c r="AD263" s="176">
        <v>40204000</v>
      </c>
      <c r="AE263" s="135">
        <v>44251</v>
      </c>
      <c r="AF263" s="135">
        <v>44252</v>
      </c>
      <c r="AG263" s="135">
        <v>44561</v>
      </c>
      <c r="AH263" s="136">
        <v>240</v>
      </c>
      <c r="AI263" s="136">
        <v>1</v>
      </c>
      <c r="AJ263" s="137">
        <v>67</v>
      </c>
      <c r="AK263" s="138"/>
      <c r="AL263" s="136"/>
      <c r="AM263" s="158"/>
      <c r="AN263" s="164"/>
      <c r="AO263" s="139"/>
      <c r="AP263" s="139"/>
      <c r="AQ263" s="157" t="s">
        <v>1894</v>
      </c>
      <c r="AR263" s="139"/>
      <c r="AS263" s="140">
        <f t="shared" si="9"/>
        <v>0.9019607843137255</v>
      </c>
      <c r="AT263" s="35"/>
      <c r="AU263" s="35"/>
      <c r="AV263" s="35"/>
      <c r="AW263" s="35"/>
      <c r="AX263" s="35"/>
      <c r="AY263" s="35"/>
    </row>
    <row r="264" spans="1:51" s="141" customFormat="1" ht="27.75" customHeight="1">
      <c r="A264" s="120">
        <v>67</v>
      </c>
      <c r="B264" s="120">
        <v>2021</v>
      </c>
      <c r="C264" s="120" t="s">
        <v>382</v>
      </c>
      <c r="D264" s="121" t="s">
        <v>763</v>
      </c>
      <c r="E264" s="122" t="s">
        <v>54</v>
      </c>
      <c r="F264" s="123" t="s">
        <v>27</v>
      </c>
      <c r="G264" s="124" t="s">
        <v>75</v>
      </c>
      <c r="H264" s="125" t="s">
        <v>1149</v>
      </c>
      <c r="I264" s="126" t="s">
        <v>49</v>
      </c>
      <c r="J264" s="142" t="s">
        <v>223</v>
      </c>
      <c r="K264" s="127">
        <v>1</v>
      </c>
      <c r="L264" s="128" t="s">
        <v>1480</v>
      </c>
      <c r="M264" s="128" t="str">
        <f>IF(ISERROR(VLOOKUP(K264,#REF!,3,FALSE))," ",VLOOKUP(K264,#REF!,3,FALSE))</f>
        <v> </v>
      </c>
      <c r="N264" s="159">
        <v>1584</v>
      </c>
      <c r="O264" s="159">
        <v>0</v>
      </c>
      <c r="P264" s="129">
        <v>52443326</v>
      </c>
      <c r="Q264" s="130" t="s">
        <v>1553</v>
      </c>
      <c r="R264" s="129" t="s">
        <v>295</v>
      </c>
      <c r="S264" s="129"/>
      <c r="T264" s="129"/>
      <c r="U264" s="131"/>
      <c r="V264" s="129"/>
      <c r="W264" s="129"/>
      <c r="X264" s="131"/>
      <c r="Y264" s="132">
        <v>34960000</v>
      </c>
      <c r="Z264" s="133"/>
      <c r="AA264" s="134">
        <v>1</v>
      </c>
      <c r="AB264" s="132">
        <v>9614000</v>
      </c>
      <c r="AC264" s="176">
        <f t="shared" si="11"/>
        <v>44574000</v>
      </c>
      <c r="AD264" s="176">
        <v>40204000</v>
      </c>
      <c r="AE264" s="135">
        <v>44251</v>
      </c>
      <c r="AF264" s="135">
        <v>44252</v>
      </c>
      <c r="AG264" s="135">
        <v>44561</v>
      </c>
      <c r="AH264" s="136">
        <v>240</v>
      </c>
      <c r="AI264" s="136">
        <v>1</v>
      </c>
      <c r="AJ264" s="137">
        <v>67</v>
      </c>
      <c r="AK264" s="138">
        <v>1014222182</v>
      </c>
      <c r="AL264" s="136" t="s">
        <v>1553</v>
      </c>
      <c r="AM264" s="158">
        <v>44378</v>
      </c>
      <c r="AN264" s="164">
        <v>16606000</v>
      </c>
      <c r="AO264" s="139"/>
      <c r="AP264" s="139"/>
      <c r="AQ264" s="157" t="s">
        <v>1894</v>
      </c>
      <c r="AR264" s="139"/>
      <c r="AS264" s="140">
        <f t="shared" si="9"/>
        <v>0.9019607843137255</v>
      </c>
      <c r="AT264" s="35"/>
      <c r="AU264" s="35"/>
      <c r="AV264" s="35"/>
      <c r="AW264" s="35"/>
      <c r="AX264" s="35"/>
      <c r="AY264" s="35"/>
    </row>
    <row r="265" spans="1:51" s="141" customFormat="1" ht="27.75" customHeight="1">
      <c r="A265" s="120">
        <v>113</v>
      </c>
      <c r="B265" s="120">
        <v>2021</v>
      </c>
      <c r="C265" s="120" t="s">
        <v>428</v>
      </c>
      <c r="D265" s="121" t="s">
        <v>808</v>
      </c>
      <c r="E265" s="122" t="s">
        <v>54</v>
      </c>
      <c r="F265" s="123" t="s">
        <v>27</v>
      </c>
      <c r="G265" s="124" t="s">
        <v>75</v>
      </c>
      <c r="H265" s="125" t="s">
        <v>1195</v>
      </c>
      <c r="I265" s="126" t="s">
        <v>49</v>
      </c>
      <c r="J265" s="142" t="s">
        <v>223</v>
      </c>
      <c r="K265" s="127">
        <v>57</v>
      </c>
      <c r="L265" s="128" t="s">
        <v>1488</v>
      </c>
      <c r="M265" s="128" t="str">
        <f>IF(ISERROR(VLOOKUP(K265,#REF!,3,FALSE))," ",VLOOKUP(K265,#REF!,3,FALSE))</f>
        <v> </v>
      </c>
      <c r="N265" s="159">
        <v>1623</v>
      </c>
      <c r="O265" s="159">
        <v>0</v>
      </c>
      <c r="P265" s="129">
        <v>1052384282</v>
      </c>
      <c r="Q265" s="130" t="s">
        <v>1599</v>
      </c>
      <c r="R265" s="129" t="s">
        <v>295</v>
      </c>
      <c r="S265" s="129"/>
      <c r="T265" s="129"/>
      <c r="U265" s="131"/>
      <c r="V265" s="129"/>
      <c r="W265" s="129"/>
      <c r="X265" s="131"/>
      <c r="Y265" s="132">
        <v>34960000</v>
      </c>
      <c r="Z265" s="133"/>
      <c r="AA265" s="134">
        <v>1</v>
      </c>
      <c r="AB265" s="132">
        <v>9614000</v>
      </c>
      <c r="AC265" s="176">
        <f t="shared" si="11"/>
        <v>44574000</v>
      </c>
      <c r="AD265" s="176">
        <v>40204000</v>
      </c>
      <c r="AE265" s="135">
        <v>44251</v>
      </c>
      <c r="AF265" s="135">
        <v>44252</v>
      </c>
      <c r="AG265" s="135">
        <v>44561</v>
      </c>
      <c r="AH265" s="136">
        <v>240</v>
      </c>
      <c r="AI265" s="136">
        <v>1</v>
      </c>
      <c r="AJ265" s="137">
        <v>67</v>
      </c>
      <c r="AK265" s="138"/>
      <c r="AL265" s="136"/>
      <c r="AM265" s="158"/>
      <c r="AN265" s="164"/>
      <c r="AO265" s="139"/>
      <c r="AP265" s="139"/>
      <c r="AQ265" s="157" t="s">
        <v>1894</v>
      </c>
      <c r="AR265" s="139"/>
      <c r="AS265" s="140">
        <f t="shared" si="9"/>
        <v>0.9019607843137255</v>
      </c>
      <c r="AT265" s="35"/>
      <c r="AU265" s="35"/>
      <c r="AV265" s="35"/>
      <c r="AW265" s="35"/>
      <c r="AX265" s="35"/>
      <c r="AY265" s="35"/>
    </row>
    <row r="266" spans="1:51" s="141" customFormat="1" ht="27.75" customHeight="1">
      <c r="A266" s="120">
        <v>43</v>
      </c>
      <c r="B266" s="120">
        <v>2021</v>
      </c>
      <c r="C266" s="120" t="s">
        <v>359</v>
      </c>
      <c r="D266" s="121" t="s">
        <v>740</v>
      </c>
      <c r="E266" s="122" t="s">
        <v>54</v>
      </c>
      <c r="F266" s="123" t="s">
        <v>27</v>
      </c>
      <c r="G266" s="124" t="s">
        <v>75</v>
      </c>
      <c r="H266" s="125" t="s">
        <v>1126</v>
      </c>
      <c r="I266" s="126" t="s">
        <v>49</v>
      </c>
      <c r="J266" s="142" t="s">
        <v>223</v>
      </c>
      <c r="K266" s="127">
        <v>57</v>
      </c>
      <c r="L266" s="128" t="s">
        <v>1488</v>
      </c>
      <c r="M266" s="128" t="str">
        <f>IF(ISERROR(VLOOKUP(K266,#REF!,3,FALSE))," ",VLOOKUP(K266,#REF!,3,FALSE))</f>
        <v> </v>
      </c>
      <c r="N266" s="159">
        <v>1624</v>
      </c>
      <c r="O266" s="159">
        <v>0</v>
      </c>
      <c r="P266" s="129">
        <v>53001386</v>
      </c>
      <c r="Q266" s="130" t="s">
        <v>1530</v>
      </c>
      <c r="R266" s="129" t="s">
        <v>295</v>
      </c>
      <c r="S266" s="129"/>
      <c r="T266" s="129"/>
      <c r="U266" s="131"/>
      <c r="V266" s="129"/>
      <c r="W266" s="129"/>
      <c r="X266" s="131"/>
      <c r="Y266" s="132">
        <v>34960000</v>
      </c>
      <c r="Z266" s="133"/>
      <c r="AA266" s="134">
        <v>1</v>
      </c>
      <c r="AB266" s="132">
        <v>9759667</v>
      </c>
      <c r="AC266" s="176">
        <f t="shared" si="11"/>
        <v>44719667</v>
      </c>
      <c r="AD266" s="176">
        <v>40349667</v>
      </c>
      <c r="AE266" s="135">
        <v>44250</v>
      </c>
      <c r="AF266" s="135">
        <v>44251</v>
      </c>
      <c r="AG266" s="135">
        <v>44561</v>
      </c>
      <c r="AH266" s="136">
        <v>240</v>
      </c>
      <c r="AI266" s="136">
        <v>1</v>
      </c>
      <c r="AJ266" s="137">
        <v>68</v>
      </c>
      <c r="AK266" s="138"/>
      <c r="AL266" s="136"/>
      <c r="AM266" s="158"/>
      <c r="AN266" s="164"/>
      <c r="AO266" s="139"/>
      <c r="AP266" s="139"/>
      <c r="AQ266" s="157" t="s">
        <v>1894</v>
      </c>
      <c r="AR266" s="139"/>
      <c r="AS266" s="140">
        <f t="shared" si="9"/>
        <v>0.902280131021548</v>
      </c>
      <c r="AT266" s="35"/>
      <c r="AU266" s="35"/>
      <c r="AV266" s="35"/>
      <c r="AW266" s="35"/>
      <c r="AX266" s="35"/>
      <c r="AY266" s="35"/>
    </row>
    <row r="267" spans="1:51" s="141" customFormat="1" ht="27.75" customHeight="1">
      <c r="A267" s="120">
        <v>45</v>
      </c>
      <c r="B267" s="120">
        <v>2021</v>
      </c>
      <c r="C267" s="120" t="s">
        <v>361</v>
      </c>
      <c r="D267" s="121" t="s">
        <v>742</v>
      </c>
      <c r="E267" s="122" t="s">
        <v>54</v>
      </c>
      <c r="F267" s="123" t="s">
        <v>27</v>
      </c>
      <c r="G267" s="124" t="s">
        <v>75</v>
      </c>
      <c r="H267" s="125" t="s">
        <v>1128</v>
      </c>
      <c r="I267" s="126" t="s">
        <v>49</v>
      </c>
      <c r="J267" s="142" t="s">
        <v>223</v>
      </c>
      <c r="K267" s="127">
        <v>57</v>
      </c>
      <c r="L267" s="128" t="s">
        <v>1488</v>
      </c>
      <c r="M267" s="128" t="str">
        <f>IF(ISERROR(VLOOKUP(K267,#REF!,3,FALSE))," ",VLOOKUP(K267,#REF!,3,FALSE))</f>
        <v> </v>
      </c>
      <c r="N267" s="159">
        <v>1624</v>
      </c>
      <c r="O267" s="159">
        <v>0</v>
      </c>
      <c r="P267" s="129">
        <v>12722653</v>
      </c>
      <c r="Q267" s="130" t="s">
        <v>1532</v>
      </c>
      <c r="R267" s="129" t="s">
        <v>295</v>
      </c>
      <c r="S267" s="129"/>
      <c r="T267" s="129"/>
      <c r="U267" s="131"/>
      <c r="V267" s="129"/>
      <c r="W267" s="129"/>
      <c r="X267" s="131"/>
      <c r="Y267" s="132">
        <v>34960000</v>
      </c>
      <c r="Z267" s="133"/>
      <c r="AA267" s="134">
        <v>1</v>
      </c>
      <c r="AB267" s="132">
        <v>9759667</v>
      </c>
      <c r="AC267" s="176">
        <f t="shared" si="11"/>
        <v>44719667</v>
      </c>
      <c r="AD267" s="176">
        <v>40349667</v>
      </c>
      <c r="AE267" s="135">
        <v>44250</v>
      </c>
      <c r="AF267" s="135">
        <v>44251</v>
      </c>
      <c r="AG267" s="135">
        <v>44561</v>
      </c>
      <c r="AH267" s="136">
        <v>240</v>
      </c>
      <c r="AI267" s="136">
        <v>1</v>
      </c>
      <c r="AJ267" s="137">
        <v>68</v>
      </c>
      <c r="AK267" s="138"/>
      <c r="AL267" s="136"/>
      <c r="AM267" s="158"/>
      <c r="AN267" s="164"/>
      <c r="AO267" s="139"/>
      <c r="AP267" s="139"/>
      <c r="AQ267" s="157" t="s">
        <v>1894</v>
      </c>
      <c r="AR267" s="139"/>
      <c r="AS267" s="140">
        <f t="shared" si="9"/>
        <v>0.902280131021548</v>
      </c>
      <c r="AT267" s="35"/>
      <c r="AU267" s="35"/>
      <c r="AV267" s="35"/>
      <c r="AW267" s="35"/>
      <c r="AX267" s="35"/>
      <c r="AY267" s="35"/>
    </row>
    <row r="268" spans="1:51" s="141" customFormat="1" ht="27.75" customHeight="1">
      <c r="A268" s="120">
        <v>71</v>
      </c>
      <c r="B268" s="120">
        <v>2021</v>
      </c>
      <c r="C268" s="120" t="s">
        <v>386</v>
      </c>
      <c r="D268" s="121" t="s">
        <v>767</v>
      </c>
      <c r="E268" s="122" t="s">
        <v>54</v>
      </c>
      <c r="F268" s="123" t="s">
        <v>27</v>
      </c>
      <c r="G268" s="124" t="s">
        <v>75</v>
      </c>
      <c r="H268" s="125" t="s">
        <v>1153</v>
      </c>
      <c r="I268" s="126" t="s">
        <v>49</v>
      </c>
      <c r="J268" s="142" t="s">
        <v>223</v>
      </c>
      <c r="K268" s="127">
        <v>6</v>
      </c>
      <c r="L268" s="128" t="s">
        <v>1484</v>
      </c>
      <c r="M268" s="128" t="str">
        <f>IF(ISERROR(VLOOKUP(K268,#REF!,3,FALSE))," ",VLOOKUP(K268,#REF!,3,FALSE))</f>
        <v> </v>
      </c>
      <c r="N268" s="159">
        <v>1598</v>
      </c>
      <c r="O268" s="159">
        <v>0</v>
      </c>
      <c r="P268" s="129">
        <v>1077973126</v>
      </c>
      <c r="Q268" s="130" t="s">
        <v>1557</v>
      </c>
      <c r="R268" s="129" t="s">
        <v>295</v>
      </c>
      <c r="S268" s="129"/>
      <c r="T268" s="129"/>
      <c r="U268" s="131"/>
      <c r="V268" s="129"/>
      <c r="W268" s="129"/>
      <c r="X268" s="131"/>
      <c r="Y268" s="132">
        <v>34960000</v>
      </c>
      <c r="Z268" s="133"/>
      <c r="AA268" s="134">
        <v>1</v>
      </c>
      <c r="AB268" s="132">
        <v>9759667</v>
      </c>
      <c r="AC268" s="176">
        <f t="shared" si="11"/>
        <v>44719667</v>
      </c>
      <c r="AD268" s="176">
        <v>40349667</v>
      </c>
      <c r="AE268" s="135">
        <v>44250</v>
      </c>
      <c r="AF268" s="135">
        <v>44251</v>
      </c>
      <c r="AG268" s="135">
        <v>44561</v>
      </c>
      <c r="AH268" s="136">
        <v>240</v>
      </c>
      <c r="AI268" s="136">
        <v>1</v>
      </c>
      <c r="AJ268" s="137">
        <v>68</v>
      </c>
      <c r="AK268" s="138"/>
      <c r="AL268" s="136"/>
      <c r="AM268" s="158"/>
      <c r="AN268" s="164"/>
      <c r="AO268" s="139"/>
      <c r="AP268" s="139"/>
      <c r="AQ268" s="157" t="s">
        <v>1894</v>
      </c>
      <c r="AR268" s="139"/>
      <c r="AS268" s="140">
        <f t="shared" si="9"/>
        <v>0.902280131021548</v>
      </c>
      <c r="AT268" s="35"/>
      <c r="AU268" s="35"/>
      <c r="AV268" s="35"/>
      <c r="AW268" s="35"/>
      <c r="AX268" s="35"/>
      <c r="AY268" s="35"/>
    </row>
    <row r="269" spans="1:51" s="141" customFormat="1" ht="27.75" customHeight="1">
      <c r="A269" s="120">
        <v>73</v>
      </c>
      <c r="B269" s="120">
        <v>2021</v>
      </c>
      <c r="C269" s="120" t="s">
        <v>388</v>
      </c>
      <c r="D269" s="121" t="s">
        <v>769</v>
      </c>
      <c r="E269" s="122" t="s">
        <v>54</v>
      </c>
      <c r="F269" s="123" t="s">
        <v>27</v>
      </c>
      <c r="G269" s="124" t="s">
        <v>75</v>
      </c>
      <c r="H269" s="125" t="s">
        <v>1155</v>
      </c>
      <c r="I269" s="126" t="s">
        <v>49</v>
      </c>
      <c r="J269" s="142" t="s">
        <v>223</v>
      </c>
      <c r="K269" s="127">
        <v>21</v>
      </c>
      <c r="L269" s="128" t="s">
        <v>175</v>
      </c>
      <c r="M269" s="128" t="str">
        <f>IF(ISERROR(VLOOKUP(K269,#REF!,3,FALSE))," ",VLOOKUP(K269,#REF!,3,FALSE))</f>
        <v> </v>
      </c>
      <c r="N269" s="159">
        <v>1595</v>
      </c>
      <c r="O269" s="159">
        <v>0</v>
      </c>
      <c r="P269" s="129">
        <v>53105703</v>
      </c>
      <c r="Q269" s="130" t="s">
        <v>1559</v>
      </c>
      <c r="R269" s="129" t="s">
        <v>295</v>
      </c>
      <c r="S269" s="129"/>
      <c r="T269" s="129"/>
      <c r="U269" s="131"/>
      <c r="V269" s="129"/>
      <c r="W269" s="129"/>
      <c r="X269" s="131"/>
      <c r="Y269" s="132">
        <v>34960000</v>
      </c>
      <c r="Z269" s="133"/>
      <c r="AA269" s="134">
        <v>1</v>
      </c>
      <c r="AB269" s="132">
        <v>9759667</v>
      </c>
      <c r="AC269" s="176">
        <f t="shared" si="11"/>
        <v>44719667</v>
      </c>
      <c r="AD269" s="176">
        <v>40349667</v>
      </c>
      <c r="AE269" s="135">
        <v>44250</v>
      </c>
      <c r="AF269" s="135">
        <v>44251</v>
      </c>
      <c r="AG269" s="135">
        <v>44561</v>
      </c>
      <c r="AH269" s="136">
        <v>240</v>
      </c>
      <c r="AI269" s="136">
        <v>1</v>
      </c>
      <c r="AJ269" s="137">
        <v>68</v>
      </c>
      <c r="AK269" s="138"/>
      <c r="AL269" s="136"/>
      <c r="AM269" s="158"/>
      <c r="AN269" s="164"/>
      <c r="AO269" s="139"/>
      <c r="AP269" s="139"/>
      <c r="AQ269" s="157" t="s">
        <v>1894</v>
      </c>
      <c r="AR269" s="139"/>
      <c r="AS269" s="140">
        <f t="shared" si="9"/>
        <v>0.902280131021548</v>
      </c>
      <c r="AT269" s="35"/>
      <c r="AU269" s="35"/>
      <c r="AV269" s="35"/>
      <c r="AW269" s="35"/>
      <c r="AX269" s="35"/>
      <c r="AY269" s="35"/>
    </row>
    <row r="270" spans="1:51" s="141" customFormat="1" ht="27.75" customHeight="1">
      <c r="A270" s="120">
        <v>30</v>
      </c>
      <c r="B270" s="120">
        <v>2021</v>
      </c>
      <c r="C270" s="120" t="s">
        <v>346</v>
      </c>
      <c r="D270" s="121" t="s">
        <v>727</v>
      </c>
      <c r="E270" s="122" t="s">
        <v>54</v>
      </c>
      <c r="F270" s="123" t="s">
        <v>27</v>
      </c>
      <c r="G270" s="124" t="s">
        <v>75</v>
      </c>
      <c r="H270" s="125" t="s">
        <v>1113</v>
      </c>
      <c r="I270" s="126" t="s">
        <v>49</v>
      </c>
      <c r="J270" s="142" t="s">
        <v>223</v>
      </c>
      <c r="K270" s="127">
        <v>40</v>
      </c>
      <c r="L270" s="128" t="s">
        <v>190</v>
      </c>
      <c r="M270" s="128" t="str">
        <f>IF(ISERROR(VLOOKUP(K270,#REF!,3,FALSE))," ",VLOOKUP(K270,#REF!,3,FALSE))</f>
        <v> </v>
      </c>
      <c r="N270" s="159">
        <v>1616</v>
      </c>
      <c r="O270" s="159">
        <v>0</v>
      </c>
      <c r="P270" s="129">
        <v>53016167</v>
      </c>
      <c r="Q270" s="130" t="s">
        <v>1517</v>
      </c>
      <c r="R270" s="129" t="s">
        <v>295</v>
      </c>
      <c r="S270" s="129"/>
      <c r="T270" s="129"/>
      <c r="U270" s="131"/>
      <c r="V270" s="129"/>
      <c r="W270" s="129"/>
      <c r="X270" s="131"/>
      <c r="Y270" s="132">
        <v>45000000</v>
      </c>
      <c r="Z270" s="133"/>
      <c r="AA270" s="134">
        <v>0</v>
      </c>
      <c r="AB270" s="132">
        <v>0</v>
      </c>
      <c r="AC270" s="176">
        <f t="shared" si="11"/>
        <v>45000000</v>
      </c>
      <c r="AD270" s="176">
        <v>26500000</v>
      </c>
      <c r="AE270" s="135">
        <v>44246</v>
      </c>
      <c r="AF270" s="135">
        <v>44249</v>
      </c>
      <c r="AG270" s="135">
        <v>44440</v>
      </c>
      <c r="AH270" s="136">
        <v>270</v>
      </c>
      <c r="AI270" s="136">
        <v>1</v>
      </c>
      <c r="AJ270" s="137">
        <v>39</v>
      </c>
      <c r="AK270" s="138"/>
      <c r="AL270" s="136"/>
      <c r="AM270" s="158"/>
      <c r="AN270" s="164"/>
      <c r="AO270" s="139"/>
      <c r="AP270" s="139"/>
      <c r="AQ270" s="157" t="s">
        <v>1894</v>
      </c>
      <c r="AR270" s="139"/>
      <c r="AS270" s="140">
        <f aca="true" t="shared" si="12" ref="AS270:AS333">IF(ISERROR(AD270/AC270),"-",(AD270/AC270))</f>
        <v>0.5888888888888889</v>
      </c>
      <c r="AT270" s="35"/>
      <c r="AU270" s="35"/>
      <c r="AV270" s="35"/>
      <c r="AW270" s="35"/>
      <c r="AX270" s="35"/>
      <c r="AY270" s="35"/>
    </row>
    <row r="271" spans="1:51" s="141" customFormat="1" ht="27.75" customHeight="1">
      <c r="A271" s="120">
        <v>51</v>
      </c>
      <c r="B271" s="120">
        <v>2021</v>
      </c>
      <c r="C271" s="120" t="s">
        <v>367</v>
      </c>
      <c r="D271" s="121" t="s">
        <v>748</v>
      </c>
      <c r="E271" s="122" t="s">
        <v>54</v>
      </c>
      <c r="F271" s="123" t="s">
        <v>27</v>
      </c>
      <c r="G271" s="124" t="s">
        <v>75</v>
      </c>
      <c r="H271" s="125" t="s">
        <v>1134</v>
      </c>
      <c r="I271" s="126" t="s">
        <v>49</v>
      </c>
      <c r="J271" s="142" t="s">
        <v>223</v>
      </c>
      <c r="K271" s="127">
        <v>57</v>
      </c>
      <c r="L271" s="128" t="s">
        <v>1488</v>
      </c>
      <c r="M271" s="128" t="str">
        <f>IF(ISERROR(VLOOKUP(K271,#REF!,3,FALSE))," ",VLOOKUP(K271,#REF!,3,FALSE))</f>
        <v> </v>
      </c>
      <c r="N271" s="159">
        <v>1624</v>
      </c>
      <c r="O271" s="159">
        <v>0</v>
      </c>
      <c r="P271" s="129">
        <v>1018501474</v>
      </c>
      <c r="Q271" s="130" t="s">
        <v>1538</v>
      </c>
      <c r="R271" s="129" t="s">
        <v>295</v>
      </c>
      <c r="S271" s="129"/>
      <c r="T271" s="129"/>
      <c r="U271" s="131"/>
      <c r="V271" s="129"/>
      <c r="W271" s="129"/>
      <c r="X271" s="131"/>
      <c r="Y271" s="132">
        <v>45000000</v>
      </c>
      <c r="Z271" s="133"/>
      <c r="AA271" s="134">
        <v>0</v>
      </c>
      <c r="AB271" s="132">
        <v>0</v>
      </c>
      <c r="AC271" s="176">
        <f t="shared" si="11"/>
        <v>45000000</v>
      </c>
      <c r="AD271" s="176">
        <v>40000000</v>
      </c>
      <c r="AE271" s="135">
        <v>44249</v>
      </c>
      <c r="AF271" s="135">
        <v>44256</v>
      </c>
      <c r="AG271" s="135">
        <v>44530</v>
      </c>
      <c r="AH271" s="136">
        <v>272</v>
      </c>
      <c r="AI271" s="136">
        <v>0</v>
      </c>
      <c r="AJ271" s="137">
        <v>0</v>
      </c>
      <c r="AK271" s="138"/>
      <c r="AL271" s="136"/>
      <c r="AM271" s="158"/>
      <c r="AN271" s="164"/>
      <c r="AO271" s="139"/>
      <c r="AP271" s="139"/>
      <c r="AQ271" s="157" t="s">
        <v>1894</v>
      </c>
      <c r="AR271" s="139"/>
      <c r="AS271" s="140">
        <f t="shared" si="12"/>
        <v>0.8888888888888888</v>
      </c>
      <c r="AT271" s="35"/>
      <c r="AU271" s="35"/>
      <c r="AV271" s="35"/>
      <c r="AW271" s="35"/>
      <c r="AX271" s="35"/>
      <c r="AY271" s="35"/>
    </row>
    <row r="272" spans="1:51" s="141" customFormat="1" ht="27.75" customHeight="1">
      <c r="A272" s="120">
        <v>145</v>
      </c>
      <c r="B272" s="120">
        <v>2021</v>
      </c>
      <c r="C272" s="120" t="s">
        <v>459</v>
      </c>
      <c r="D272" s="121" t="s">
        <v>839</v>
      </c>
      <c r="E272" s="122" t="s">
        <v>54</v>
      </c>
      <c r="F272" s="123" t="s">
        <v>27</v>
      </c>
      <c r="G272" s="124" t="s">
        <v>75</v>
      </c>
      <c r="H272" s="125" t="s">
        <v>1226</v>
      </c>
      <c r="I272" s="126" t="s">
        <v>49</v>
      </c>
      <c r="J272" s="142" t="s">
        <v>223</v>
      </c>
      <c r="K272" s="127">
        <v>30</v>
      </c>
      <c r="L272" s="128" t="s">
        <v>180</v>
      </c>
      <c r="M272" s="128" t="str">
        <f>IF(ISERROR(VLOOKUP(K272,#REF!,3,FALSE))," ",VLOOKUP(K272,#REF!,3,FALSE))</f>
        <v> </v>
      </c>
      <c r="N272" s="159">
        <v>1604</v>
      </c>
      <c r="O272" s="159">
        <v>0</v>
      </c>
      <c r="P272" s="129">
        <v>1014208195</v>
      </c>
      <c r="Q272" s="130" t="s">
        <v>1630</v>
      </c>
      <c r="R272" s="129" t="s">
        <v>295</v>
      </c>
      <c r="S272" s="129"/>
      <c r="T272" s="129"/>
      <c r="U272" s="131"/>
      <c r="V272" s="129"/>
      <c r="W272" s="129"/>
      <c r="X272" s="131"/>
      <c r="Y272" s="132">
        <v>45000000</v>
      </c>
      <c r="Z272" s="133"/>
      <c r="AA272" s="134">
        <v>0</v>
      </c>
      <c r="AB272" s="132">
        <v>0</v>
      </c>
      <c r="AC272" s="176">
        <f aca="true" t="shared" si="13" ref="AC272:AC303">+Y272+Z272+AB272</f>
        <v>45000000</v>
      </c>
      <c r="AD272" s="176">
        <v>39666667</v>
      </c>
      <c r="AE272" s="135">
        <v>44278</v>
      </c>
      <c r="AF272" s="135">
        <v>44279</v>
      </c>
      <c r="AG272" s="135">
        <v>44563</v>
      </c>
      <c r="AH272" s="136">
        <v>270</v>
      </c>
      <c r="AI272" s="136">
        <v>0</v>
      </c>
      <c r="AJ272" s="137">
        <v>0</v>
      </c>
      <c r="AK272" s="138">
        <v>1020769026</v>
      </c>
      <c r="AL272" s="136" t="s">
        <v>1899</v>
      </c>
      <c r="AM272" s="158">
        <v>44411</v>
      </c>
      <c r="AN272" s="164">
        <v>23333333</v>
      </c>
      <c r="AO272" s="139"/>
      <c r="AP272" s="139"/>
      <c r="AQ272" s="157" t="s">
        <v>1894</v>
      </c>
      <c r="AR272" s="139"/>
      <c r="AS272" s="140">
        <f t="shared" si="12"/>
        <v>0.8814814888888889</v>
      </c>
      <c r="AT272" s="35"/>
      <c r="AU272" s="35"/>
      <c r="AV272" s="35"/>
      <c r="AW272" s="35"/>
      <c r="AX272" s="35"/>
      <c r="AY272" s="35"/>
    </row>
    <row r="273" spans="1:51" s="141" customFormat="1" ht="27.75" customHeight="1">
      <c r="A273" s="120">
        <v>247</v>
      </c>
      <c r="B273" s="120">
        <v>2021</v>
      </c>
      <c r="C273" s="120" t="s">
        <v>558</v>
      </c>
      <c r="D273" s="121" t="s">
        <v>938</v>
      </c>
      <c r="E273" s="122" t="s">
        <v>54</v>
      </c>
      <c r="F273" s="123" t="s">
        <v>27</v>
      </c>
      <c r="G273" s="124" t="s">
        <v>75</v>
      </c>
      <c r="H273" s="125" t="s">
        <v>1325</v>
      </c>
      <c r="I273" s="126" t="s">
        <v>49</v>
      </c>
      <c r="J273" s="142" t="s">
        <v>223</v>
      </c>
      <c r="K273" s="127">
        <v>55</v>
      </c>
      <c r="L273" s="128" t="s">
        <v>1487</v>
      </c>
      <c r="M273" s="128" t="str">
        <f>IF(ISERROR(VLOOKUP(K273,#REF!,3,FALSE))," ",VLOOKUP(K273,#REF!,3,FALSE))</f>
        <v> </v>
      </c>
      <c r="N273" s="159">
        <v>1622</v>
      </c>
      <c r="O273" s="159">
        <v>0</v>
      </c>
      <c r="P273" s="129">
        <v>80062202</v>
      </c>
      <c r="Q273" s="130" t="s">
        <v>1729</v>
      </c>
      <c r="R273" s="129" t="s">
        <v>295</v>
      </c>
      <c r="S273" s="129"/>
      <c r="T273" s="129"/>
      <c r="U273" s="131"/>
      <c r="V273" s="129"/>
      <c r="W273" s="129"/>
      <c r="X273" s="131"/>
      <c r="Y273" s="132">
        <v>45000000</v>
      </c>
      <c r="Z273" s="133"/>
      <c r="AA273" s="134">
        <v>0</v>
      </c>
      <c r="AB273" s="132">
        <v>0</v>
      </c>
      <c r="AC273" s="176">
        <f t="shared" si="13"/>
        <v>45000000</v>
      </c>
      <c r="AD273" s="176">
        <v>40833333</v>
      </c>
      <c r="AE273" s="135">
        <v>44281</v>
      </c>
      <c r="AF273" s="135">
        <v>44281</v>
      </c>
      <c r="AG273" s="135">
        <v>44555</v>
      </c>
      <c r="AH273" s="136">
        <v>270</v>
      </c>
      <c r="AI273" s="136">
        <v>0</v>
      </c>
      <c r="AJ273" s="137">
        <v>0</v>
      </c>
      <c r="AK273" s="138"/>
      <c r="AL273" s="136"/>
      <c r="AM273" s="158"/>
      <c r="AN273" s="164"/>
      <c r="AO273" s="139"/>
      <c r="AP273" s="139"/>
      <c r="AQ273" s="157" t="s">
        <v>1894</v>
      </c>
      <c r="AR273" s="139"/>
      <c r="AS273" s="140">
        <f t="shared" si="12"/>
        <v>0.9074074</v>
      </c>
      <c r="AT273" s="35"/>
      <c r="AU273" s="35"/>
      <c r="AV273" s="35"/>
      <c r="AW273" s="35"/>
      <c r="AX273" s="35"/>
      <c r="AY273" s="35"/>
    </row>
    <row r="274" spans="1:51" s="141" customFormat="1" ht="27.75" customHeight="1">
      <c r="A274" s="120">
        <v>249</v>
      </c>
      <c r="B274" s="120">
        <v>2021</v>
      </c>
      <c r="C274" s="120" t="s">
        <v>560</v>
      </c>
      <c r="D274" s="121" t="s">
        <v>940</v>
      </c>
      <c r="E274" s="122" t="s">
        <v>54</v>
      </c>
      <c r="F274" s="123" t="s">
        <v>27</v>
      </c>
      <c r="G274" s="124" t="s">
        <v>75</v>
      </c>
      <c r="H274" s="125" t="s">
        <v>1327</v>
      </c>
      <c r="I274" s="126" t="s">
        <v>49</v>
      </c>
      <c r="J274" s="142" t="s">
        <v>223</v>
      </c>
      <c r="K274" s="127">
        <v>49</v>
      </c>
      <c r="L274" s="128" t="s">
        <v>202</v>
      </c>
      <c r="M274" s="128" t="str">
        <f>IF(ISERROR(VLOOKUP(K274,#REF!,3,FALSE))," ",VLOOKUP(K274,#REF!,3,FALSE))</f>
        <v> </v>
      </c>
      <c r="N274" s="159">
        <v>1621</v>
      </c>
      <c r="O274" s="159">
        <v>0</v>
      </c>
      <c r="P274" s="129">
        <v>79941910</v>
      </c>
      <c r="Q274" s="130" t="s">
        <v>1731</v>
      </c>
      <c r="R274" s="129" t="s">
        <v>295</v>
      </c>
      <c r="S274" s="129"/>
      <c r="T274" s="129"/>
      <c r="U274" s="188"/>
      <c r="V274" s="129"/>
      <c r="W274" s="129"/>
      <c r="X274" s="131"/>
      <c r="Y274" s="132">
        <v>45000000</v>
      </c>
      <c r="Z274" s="133"/>
      <c r="AA274" s="134">
        <v>0</v>
      </c>
      <c r="AB274" s="132">
        <v>0</v>
      </c>
      <c r="AC274" s="176">
        <f t="shared" si="13"/>
        <v>45000000</v>
      </c>
      <c r="AD274" s="176">
        <v>42333333</v>
      </c>
      <c r="AE274" s="135">
        <v>44265</v>
      </c>
      <c r="AF274" s="135">
        <v>44272</v>
      </c>
      <c r="AG274" s="135">
        <v>44546</v>
      </c>
      <c r="AH274" s="136">
        <v>270</v>
      </c>
      <c r="AI274" s="136">
        <v>0</v>
      </c>
      <c r="AJ274" s="137">
        <v>0</v>
      </c>
      <c r="AK274" s="138"/>
      <c r="AL274" s="136"/>
      <c r="AM274" s="158"/>
      <c r="AN274" s="164"/>
      <c r="AO274" s="139"/>
      <c r="AP274" s="139"/>
      <c r="AQ274" s="157" t="s">
        <v>1894</v>
      </c>
      <c r="AR274" s="139"/>
      <c r="AS274" s="140">
        <f t="shared" si="12"/>
        <v>0.9407407333333333</v>
      </c>
      <c r="AT274" s="35"/>
      <c r="AU274" s="35"/>
      <c r="AV274" s="35"/>
      <c r="AW274" s="35"/>
      <c r="AX274" s="35"/>
      <c r="AY274" s="35"/>
    </row>
    <row r="275" spans="1:51" s="141" customFormat="1" ht="27.75" customHeight="1">
      <c r="A275" s="120">
        <v>252</v>
      </c>
      <c r="B275" s="120">
        <v>2021</v>
      </c>
      <c r="C275" s="120" t="s">
        <v>563</v>
      </c>
      <c r="D275" s="121" t="s">
        <v>943</v>
      </c>
      <c r="E275" s="122" t="s">
        <v>54</v>
      </c>
      <c r="F275" s="123" t="s">
        <v>27</v>
      </c>
      <c r="G275" s="124" t="s">
        <v>75</v>
      </c>
      <c r="H275" s="125" t="s">
        <v>1330</v>
      </c>
      <c r="I275" s="126" t="s">
        <v>49</v>
      </c>
      <c r="J275" s="142" t="s">
        <v>223</v>
      </c>
      <c r="K275" s="127">
        <v>49</v>
      </c>
      <c r="L275" s="128" t="s">
        <v>202</v>
      </c>
      <c r="M275" s="128" t="str">
        <f>IF(ISERROR(VLOOKUP(K275,#REF!,3,FALSE))," ",VLOOKUP(K275,#REF!,3,FALSE))</f>
        <v> </v>
      </c>
      <c r="N275" s="159">
        <v>1621</v>
      </c>
      <c r="O275" s="159">
        <v>0</v>
      </c>
      <c r="P275" s="129">
        <v>1032370682</v>
      </c>
      <c r="Q275" s="130" t="s">
        <v>1734</v>
      </c>
      <c r="R275" s="129" t="s">
        <v>295</v>
      </c>
      <c r="S275" s="129"/>
      <c r="T275" s="129"/>
      <c r="U275" s="188"/>
      <c r="V275" s="129"/>
      <c r="W275" s="129"/>
      <c r="X275" s="131"/>
      <c r="Y275" s="132">
        <v>45000000</v>
      </c>
      <c r="Z275" s="133"/>
      <c r="AA275" s="134">
        <v>0</v>
      </c>
      <c r="AB275" s="132">
        <v>0</v>
      </c>
      <c r="AC275" s="176">
        <f t="shared" si="13"/>
        <v>45000000</v>
      </c>
      <c r="AD275" s="176">
        <v>43333333</v>
      </c>
      <c r="AE275" s="135">
        <v>44265</v>
      </c>
      <c r="AF275" s="135">
        <v>44266</v>
      </c>
      <c r="AG275" s="135">
        <v>44540</v>
      </c>
      <c r="AH275" s="136">
        <v>270</v>
      </c>
      <c r="AI275" s="136">
        <v>0</v>
      </c>
      <c r="AJ275" s="137">
        <v>0</v>
      </c>
      <c r="AK275" s="138"/>
      <c r="AL275" s="136"/>
      <c r="AM275" s="158"/>
      <c r="AN275" s="164"/>
      <c r="AO275" s="139"/>
      <c r="AP275" s="139"/>
      <c r="AQ275" s="157" t="s">
        <v>1894</v>
      </c>
      <c r="AR275" s="139"/>
      <c r="AS275" s="140">
        <f t="shared" si="12"/>
        <v>0.9629629555555556</v>
      </c>
      <c r="AT275" s="35"/>
      <c r="AU275" s="35"/>
      <c r="AV275" s="35"/>
      <c r="AW275" s="35"/>
      <c r="AX275" s="35"/>
      <c r="AY275" s="35"/>
    </row>
    <row r="276" spans="1:51" s="141" customFormat="1" ht="27.75" customHeight="1">
      <c r="A276" s="120">
        <v>284</v>
      </c>
      <c r="B276" s="120">
        <v>2021</v>
      </c>
      <c r="C276" s="120" t="s">
        <v>594</v>
      </c>
      <c r="D276" s="121" t="s">
        <v>974</v>
      </c>
      <c r="E276" s="122" t="s">
        <v>54</v>
      </c>
      <c r="F276" s="123" t="s">
        <v>27</v>
      </c>
      <c r="G276" s="124" t="s">
        <v>75</v>
      </c>
      <c r="H276" s="125" t="s">
        <v>1361</v>
      </c>
      <c r="I276" s="126" t="s">
        <v>49</v>
      </c>
      <c r="J276" s="142" t="s">
        <v>223</v>
      </c>
      <c r="K276" s="127">
        <v>49</v>
      </c>
      <c r="L276" s="128" t="s">
        <v>202</v>
      </c>
      <c r="M276" s="128" t="str">
        <f>IF(ISERROR(VLOOKUP(K276,#REF!,3,FALSE))," ",VLOOKUP(K276,#REF!,3,FALSE))</f>
        <v> </v>
      </c>
      <c r="N276" s="159">
        <v>1621</v>
      </c>
      <c r="O276" s="159">
        <v>0</v>
      </c>
      <c r="P276" s="129">
        <v>1010222335</v>
      </c>
      <c r="Q276" s="130" t="s">
        <v>1765</v>
      </c>
      <c r="R276" s="129" t="s">
        <v>295</v>
      </c>
      <c r="S276" s="129"/>
      <c r="T276" s="129"/>
      <c r="U276" s="131"/>
      <c r="V276" s="129"/>
      <c r="W276" s="129"/>
      <c r="X276" s="131"/>
      <c r="Y276" s="132">
        <v>45000000</v>
      </c>
      <c r="Z276" s="133"/>
      <c r="AA276" s="134">
        <v>0</v>
      </c>
      <c r="AB276" s="132">
        <v>0</v>
      </c>
      <c r="AC276" s="176">
        <f t="shared" si="13"/>
        <v>45000000</v>
      </c>
      <c r="AD276" s="176">
        <v>42166667</v>
      </c>
      <c r="AE276" s="135">
        <v>44273</v>
      </c>
      <c r="AF276" s="135">
        <v>44274</v>
      </c>
      <c r="AG276" s="135">
        <v>44548</v>
      </c>
      <c r="AH276" s="136">
        <v>270</v>
      </c>
      <c r="AI276" s="136">
        <v>0</v>
      </c>
      <c r="AJ276" s="137">
        <v>0</v>
      </c>
      <c r="AK276" s="138"/>
      <c r="AL276" s="136"/>
      <c r="AM276" s="158"/>
      <c r="AN276" s="164"/>
      <c r="AO276" s="139"/>
      <c r="AP276" s="139"/>
      <c r="AQ276" s="157" t="s">
        <v>1894</v>
      </c>
      <c r="AR276" s="139"/>
      <c r="AS276" s="140">
        <f t="shared" si="12"/>
        <v>0.9370370444444445</v>
      </c>
      <c r="AT276" s="35"/>
      <c r="AU276" s="35"/>
      <c r="AV276" s="35"/>
      <c r="AW276" s="35"/>
      <c r="AX276" s="35"/>
      <c r="AY276" s="35"/>
    </row>
    <row r="277" spans="1:51" s="141" customFormat="1" ht="27.75" customHeight="1">
      <c r="A277" s="120">
        <v>287</v>
      </c>
      <c r="B277" s="120">
        <v>2021</v>
      </c>
      <c r="C277" s="120" t="s">
        <v>597</v>
      </c>
      <c r="D277" s="121" t="s">
        <v>977</v>
      </c>
      <c r="E277" s="122" t="s">
        <v>54</v>
      </c>
      <c r="F277" s="123" t="s">
        <v>27</v>
      </c>
      <c r="G277" s="124" t="s">
        <v>75</v>
      </c>
      <c r="H277" s="125" t="s">
        <v>1364</v>
      </c>
      <c r="I277" s="126" t="s">
        <v>49</v>
      </c>
      <c r="J277" s="142" t="s">
        <v>223</v>
      </c>
      <c r="K277" s="127">
        <v>57</v>
      </c>
      <c r="L277" s="128" t="s">
        <v>1488</v>
      </c>
      <c r="M277" s="128" t="str">
        <f>IF(ISERROR(VLOOKUP(K277,#REF!,3,FALSE))," ",VLOOKUP(K277,#REF!,3,FALSE))</f>
        <v> </v>
      </c>
      <c r="N277" s="159">
        <v>1624</v>
      </c>
      <c r="O277" s="159">
        <v>0</v>
      </c>
      <c r="P277" s="129">
        <v>53123876</v>
      </c>
      <c r="Q277" s="130" t="s">
        <v>1768</v>
      </c>
      <c r="R277" s="129" t="s">
        <v>295</v>
      </c>
      <c r="S277" s="129"/>
      <c r="T277" s="129"/>
      <c r="U277" s="188"/>
      <c r="V277" s="129"/>
      <c r="W277" s="129"/>
      <c r="X277" s="131"/>
      <c r="Y277" s="132">
        <v>45000000</v>
      </c>
      <c r="Z277" s="133"/>
      <c r="AA277" s="134">
        <v>0</v>
      </c>
      <c r="AB277" s="132">
        <v>0</v>
      </c>
      <c r="AC277" s="176">
        <f t="shared" si="13"/>
        <v>45000000</v>
      </c>
      <c r="AD277" s="176">
        <v>41000000</v>
      </c>
      <c r="AE277" s="135">
        <v>44279</v>
      </c>
      <c r="AF277" s="135">
        <v>44280</v>
      </c>
      <c r="AG277" s="135">
        <v>44554</v>
      </c>
      <c r="AH277" s="136">
        <v>270</v>
      </c>
      <c r="AI277" s="136">
        <v>0</v>
      </c>
      <c r="AJ277" s="137">
        <v>0</v>
      </c>
      <c r="AK277" s="138"/>
      <c r="AL277" s="136"/>
      <c r="AM277" s="158"/>
      <c r="AN277" s="164"/>
      <c r="AO277" s="139"/>
      <c r="AP277" s="139"/>
      <c r="AQ277" s="157" t="s">
        <v>1894</v>
      </c>
      <c r="AR277" s="139"/>
      <c r="AS277" s="140">
        <f t="shared" si="12"/>
        <v>0.9111111111111111</v>
      </c>
      <c r="AT277" s="35"/>
      <c r="AU277" s="35"/>
      <c r="AV277" s="35"/>
      <c r="AW277" s="35"/>
      <c r="AX277" s="35"/>
      <c r="AY277" s="35"/>
    </row>
    <row r="278" spans="1:51" s="141" customFormat="1" ht="27.75" customHeight="1">
      <c r="A278" s="120">
        <v>288</v>
      </c>
      <c r="B278" s="120">
        <v>2021</v>
      </c>
      <c r="C278" s="120" t="s">
        <v>598</v>
      </c>
      <c r="D278" s="121" t="s">
        <v>978</v>
      </c>
      <c r="E278" s="122" t="s">
        <v>54</v>
      </c>
      <c r="F278" s="123" t="s">
        <v>27</v>
      </c>
      <c r="G278" s="124" t="s">
        <v>75</v>
      </c>
      <c r="H278" s="125" t="s">
        <v>1365</v>
      </c>
      <c r="I278" s="126" t="s">
        <v>49</v>
      </c>
      <c r="J278" s="142" t="s">
        <v>223</v>
      </c>
      <c r="K278" s="127">
        <v>57</v>
      </c>
      <c r="L278" s="128" t="s">
        <v>1488</v>
      </c>
      <c r="M278" s="128" t="str">
        <f>IF(ISERROR(VLOOKUP(K278,#REF!,3,FALSE))," ",VLOOKUP(K278,#REF!,3,FALSE))</f>
        <v> </v>
      </c>
      <c r="N278" s="159">
        <v>1623</v>
      </c>
      <c r="O278" s="159">
        <v>0</v>
      </c>
      <c r="P278" s="129">
        <v>79531414</v>
      </c>
      <c r="Q278" s="130" t="s">
        <v>1769</v>
      </c>
      <c r="R278" s="129" t="s">
        <v>295</v>
      </c>
      <c r="S278" s="129"/>
      <c r="T278" s="129"/>
      <c r="U278" s="131"/>
      <c r="V278" s="129"/>
      <c r="W278" s="129"/>
      <c r="X278" s="131"/>
      <c r="Y278" s="132">
        <v>45000000</v>
      </c>
      <c r="Z278" s="133"/>
      <c r="AA278" s="134">
        <v>0</v>
      </c>
      <c r="AB278" s="132">
        <v>0</v>
      </c>
      <c r="AC278" s="176">
        <f t="shared" si="13"/>
        <v>45000000</v>
      </c>
      <c r="AD278" s="176">
        <v>40333333</v>
      </c>
      <c r="AE278" s="135">
        <v>44281</v>
      </c>
      <c r="AF278" s="135">
        <v>44284</v>
      </c>
      <c r="AG278" s="135">
        <v>44558</v>
      </c>
      <c r="AH278" s="136">
        <v>270</v>
      </c>
      <c r="AI278" s="136">
        <v>0</v>
      </c>
      <c r="AJ278" s="137">
        <v>0</v>
      </c>
      <c r="AK278" s="138"/>
      <c r="AL278" s="136"/>
      <c r="AM278" s="158"/>
      <c r="AN278" s="164"/>
      <c r="AO278" s="139"/>
      <c r="AP278" s="139"/>
      <c r="AQ278" s="157" t="s">
        <v>1894</v>
      </c>
      <c r="AR278" s="139"/>
      <c r="AS278" s="140">
        <f t="shared" si="12"/>
        <v>0.8962962888888889</v>
      </c>
      <c r="AT278" s="35"/>
      <c r="AU278" s="35"/>
      <c r="AV278" s="35"/>
      <c r="AW278" s="35"/>
      <c r="AX278" s="35"/>
      <c r="AY278" s="35"/>
    </row>
    <row r="279" spans="1:51" s="141" customFormat="1" ht="27.75" customHeight="1">
      <c r="A279" s="120">
        <v>292</v>
      </c>
      <c r="B279" s="120">
        <v>2021</v>
      </c>
      <c r="C279" s="120" t="s">
        <v>602</v>
      </c>
      <c r="D279" s="121" t="s">
        <v>982</v>
      </c>
      <c r="E279" s="122" t="s">
        <v>54</v>
      </c>
      <c r="F279" s="123" t="s">
        <v>27</v>
      </c>
      <c r="G279" s="124" t="s">
        <v>75</v>
      </c>
      <c r="H279" s="125" t="s">
        <v>1369</v>
      </c>
      <c r="I279" s="126" t="s">
        <v>49</v>
      </c>
      <c r="J279" s="142" t="s">
        <v>223</v>
      </c>
      <c r="K279" s="127">
        <v>49</v>
      </c>
      <c r="L279" s="128" t="s">
        <v>202</v>
      </c>
      <c r="M279" s="128" t="str">
        <f>IF(ISERROR(VLOOKUP(K279,#REF!,3,FALSE))," ",VLOOKUP(K279,#REF!,3,FALSE))</f>
        <v> </v>
      </c>
      <c r="N279" s="159">
        <v>1621</v>
      </c>
      <c r="O279" s="159">
        <v>0</v>
      </c>
      <c r="P279" s="129">
        <v>80226852</v>
      </c>
      <c r="Q279" s="130" t="s">
        <v>1773</v>
      </c>
      <c r="R279" s="129" t="s">
        <v>295</v>
      </c>
      <c r="S279" s="129"/>
      <c r="T279" s="129"/>
      <c r="U279" s="131"/>
      <c r="V279" s="129"/>
      <c r="W279" s="129"/>
      <c r="X279" s="131"/>
      <c r="Y279" s="132">
        <v>45000000</v>
      </c>
      <c r="Z279" s="133"/>
      <c r="AA279" s="134">
        <v>0</v>
      </c>
      <c r="AB279" s="132">
        <v>0</v>
      </c>
      <c r="AC279" s="176">
        <f t="shared" si="13"/>
        <v>45000000</v>
      </c>
      <c r="AD279" s="176">
        <v>31166667</v>
      </c>
      <c r="AE279" s="135">
        <v>44281</v>
      </c>
      <c r="AF279" s="135">
        <v>44300</v>
      </c>
      <c r="AG279" s="135">
        <v>44574</v>
      </c>
      <c r="AH279" s="136">
        <v>270</v>
      </c>
      <c r="AI279" s="136">
        <v>0</v>
      </c>
      <c r="AJ279" s="137">
        <v>0</v>
      </c>
      <c r="AK279" s="138">
        <v>1013639789</v>
      </c>
      <c r="AL279" s="136" t="s">
        <v>1904</v>
      </c>
      <c r="AM279" s="158">
        <v>44340</v>
      </c>
      <c r="AN279" s="164">
        <v>38333333</v>
      </c>
      <c r="AO279" s="139"/>
      <c r="AP279" s="139"/>
      <c r="AQ279" s="157" t="s">
        <v>1894</v>
      </c>
      <c r="AR279" s="139"/>
      <c r="AS279" s="140">
        <f t="shared" si="12"/>
        <v>0.6925926</v>
      </c>
      <c r="AT279" s="35"/>
      <c r="AU279" s="35"/>
      <c r="AV279" s="35"/>
      <c r="AW279" s="35"/>
      <c r="AX279" s="35"/>
      <c r="AY279" s="35"/>
    </row>
    <row r="280" spans="1:51" s="141" customFormat="1" ht="27.75" customHeight="1">
      <c r="A280" s="120">
        <v>293</v>
      </c>
      <c r="B280" s="120">
        <v>2021</v>
      </c>
      <c r="C280" s="120" t="s">
        <v>603</v>
      </c>
      <c r="D280" s="121" t="s">
        <v>983</v>
      </c>
      <c r="E280" s="122" t="s">
        <v>54</v>
      </c>
      <c r="F280" s="123" t="s">
        <v>27</v>
      </c>
      <c r="G280" s="124" t="s">
        <v>75</v>
      </c>
      <c r="H280" s="125" t="s">
        <v>1370</v>
      </c>
      <c r="I280" s="126" t="s">
        <v>49</v>
      </c>
      <c r="J280" s="142" t="s">
        <v>223</v>
      </c>
      <c r="K280" s="127">
        <v>57</v>
      </c>
      <c r="L280" s="128" t="s">
        <v>1488</v>
      </c>
      <c r="M280" s="128" t="str">
        <f>IF(ISERROR(VLOOKUP(K280,#REF!,3,FALSE))," ",VLOOKUP(K280,#REF!,3,FALSE))</f>
        <v> </v>
      </c>
      <c r="N280" s="159">
        <v>1623</v>
      </c>
      <c r="O280" s="159">
        <v>0</v>
      </c>
      <c r="P280" s="129">
        <v>87712716</v>
      </c>
      <c r="Q280" s="130" t="s">
        <v>1774</v>
      </c>
      <c r="R280" s="129" t="s">
        <v>295</v>
      </c>
      <c r="S280" s="129"/>
      <c r="T280" s="129"/>
      <c r="U280" s="131"/>
      <c r="V280" s="129"/>
      <c r="W280" s="129"/>
      <c r="X280" s="131"/>
      <c r="Y280" s="132">
        <v>45000000</v>
      </c>
      <c r="Z280" s="133"/>
      <c r="AA280" s="134">
        <v>0</v>
      </c>
      <c r="AB280" s="132">
        <v>0</v>
      </c>
      <c r="AC280" s="176">
        <f t="shared" si="13"/>
        <v>45000000</v>
      </c>
      <c r="AD280" s="176">
        <v>40833333</v>
      </c>
      <c r="AE280" s="135">
        <v>44281</v>
      </c>
      <c r="AF280" s="135">
        <v>44281</v>
      </c>
      <c r="AG280" s="135">
        <v>44555</v>
      </c>
      <c r="AH280" s="136">
        <v>270</v>
      </c>
      <c r="AI280" s="136">
        <v>0</v>
      </c>
      <c r="AJ280" s="137">
        <v>0</v>
      </c>
      <c r="AK280" s="138"/>
      <c r="AL280" s="136"/>
      <c r="AM280" s="158"/>
      <c r="AN280" s="164"/>
      <c r="AO280" s="139"/>
      <c r="AP280" s="139"/>
      <c r="AQ280" s="157" t="s">
        <v>1894</v>
      </c>
      <c r="AR280" s="139"/>
      <c r="AS280" s="140">
        <f t="shared" si="12"/>
        <v>0.9074074</v>
      </c>
      <c r="AT280" s="35"/>
      <c r="AU280" s="35"/>
      <c r="AV280" s="35"/>
      <c r="AW280" s="35"/>
      <c r="AX280" s="35"/>
      <c r="AY280" s="35"/>
    </row>
    <row r="281" spans="1:51" s="141" customFormat="1" ht="27.75" customHeight="1">
      <c r="A281" s="120">
        <v>44</v>
      </c>
      <c r="B281" s="120">
        <v>2021</v>
      </c>
      <c r="C281" s="120" t="s">
        <v>360</v>
      </c>
      <c r="D281" s="121" t="s">
        <v>741</v>
      </c>
      <c r="E281" s="122" t="s">
        <v>54</v>
      </c>
      <c r="F281" s="123" t="s">
        <v>27</v>
      </c>
      <c r="G281" s="124" t="s">
        <v>75</v>
      </c>
      <c r="H281" s="125" t="s">
        <v>1127</v>
      </c>
      <c r="I281" s="126" t="s">
        <v>49</v>
      </c>
      <c r="J281" s="142" t="s">
        <v>223</v>
      </c>
      <c r="K281" s="127">
        <v>57</v>
      </c>
      <c r="L281" s="128" t="s">
        <v>1488</v>
      </c>
      <c r="M281" s="128" t="str">
        <f>IF(ISERROR(VLOOKUP(K281,#REF!,3,FALSE))," ",VLOOKUP(K281,#REF!,3,FALSE))</f>
        <v> </v>
      </c>
      <c r="N281" s="159">
        <v>1624</v>
      </c>
      <c r="O281" s="159">
        <v>0</v>
      </c>
      <c r="P281" s="129">
        <v>1014278034</v>
      </c>
      <c r="Q281" s="130" t="s">
        <v>1531</v>
      </c>
      <c r="R281" s="129" t="s">
        <v>295</v>
      </c>
      <c r="S281" s="129"/>
      <c r="T281" s="129"/>
      <c r="U281" s="131"/>
      <c r="V281" s="129"/>
      <c r="W281" s="129"/>
      <c r="X281" s="131"/>
      <c r="Y281" s="132">
        <v>34960000</v>
      </c>
      <c r="Z281" s="133"/>
      <c r="AA281" s="134">
        <v>1</v>
      </c>
      <c r="AB281" s="132">
        <v>10051000</v>
      </c>
      <c r="AC281" s="176">
        <f t="shared" si="13"/>
        <v>45011000</v>
      </c>
      <c r="AD281" s="176">
        <v>40641000</v>
      </c>
      <c r="AE281" s="135">
        <v>44246</v>
      </c>
      <c r="AF281" s="135">
        <v>44249</v>
      </c>
      <c r="AG281" s="135">
        <v>44561</v>
      </c>
      <c r="AH281" s="136">
        <v>240</v>
      </c>
      <c r="AI281" s="136">
        <v>1</v>
      </c>
      <c r="AJ281" s="137">
        <v>70</v>
      </c>
      <c r="AK281" s="138"/>
      <c r="AL281" s="136"/>
      <c r="AM281" s="158"/>
      <c r="AN281" s="164"/>
      <c r="AO281" s="139"/>
      <c r="AP281" s="139"/>
      <c r="AQ281" s="157" t="s">
        <v>1894</v>
      </c>
      <c r="AR281" s="139"/>
      <c r="AS281" s="140">
        <f t="shared" si="12"/>
        <v>0.9029126213592233</v>
      </c>
      <c r="AT281" s="35"/>
      <c r="AU281" s="35"/>
      <c r="AV281" s="35"/>
      <c r="AW281" s="35"/>
      <c r="AX281" s="35"/>
      <c r="AY281" s="35"/>
    </row>
    <row r="282" spans="1:51" s="141" customFormat="1" ht="27.75" customHeight="1">
      <c r="A282" s="120">
        <v>49</v>
      </c>
      <c r="B282" s="120">
        <v>2021</v>
      </c>
      <c r="C282" s="120" t="s">
        <v>365</v>
      </c>
      <c r="D282" s="121" t="s">
        <v>746</v>
      </c>
      <c r="E282" s="122" t="s">
        <v>54</v>
      </c>
      <c r="F282" s="123" t="s">
        <v>27</v>
      </c>
      <c r="G282" s="124" t="s">
        <v>75</v>
      </c>
      <c r="H282" s="125" t="s">
        <v>1132</v>
      </c>
      <c r="I282" s="126" t="s">
        <v>49</v>
      </c>
      <c r="J282" s="142" t="s">
        <v>223</v>
      </c>
      <c r="K282" s="127">
        <v>57</v>
      </c>
      <c r="L282" s="128" t="s">
        <v>1488</v>
      </c>
      <c r="M282" s="128" t="str">
        <f>IF(ISERROR(VLOOKUP(K282,#REF!,3,FALSE))," ",VLOOKUP(K282,#REF!,3,FALSE))</f>
        <v> </v>
      </c>
      <c r="N282" s="159">
        <v>1624</v>
      </c>
      <c r="O282" s="159">
        <v>0</v>
      </c>
      <c r="P282" s="129">
        <v>4264338</v>
      </c>
      <c r="Q282" s="130" t="s">
        <v>1536</v>
      </c>
      <c r="R282" s="129" t="s">
        <v>295</v>
      </c>
      <c r="S282" s="129"/>
      <c r="T282" s="129"/>
      <c r="U282" s="131"/>
      <c r="V282" s="129"/>
      <c r="W282" s="129"/>
      <c r="X282" s="131"/>
      <c r="Y282" s="132">
        <v>34960000</v>
      </c>
      <c r="Z282" s="133"/>
      <c r="AA282" s="134">
        <v>1</v>
      </c>
      <c r="AB282" s="132">
        <v>10051000</v>
      </c>
      <c r="AC282" s="176">
        <f t="shared" si="13"/>
        <v>45011000</v>
      </c>
      <c r="AD282" s="176">
        <v>36271000</v>
      </c>
      <c r="AE282" s="135">
        <v>44246</v>
      </c>
      <c r="AF282" s="135">
        <v>44249</v>
      </c>
      <c r="AG282" s="135">
        <v>44561</v>
      </c>
      <c r="AH282" s="136">
        <v>240</v>
      </c>
      <c r="AI282" s="136">
        <v>1</v>
      </c>
      <c r="AJ282" s="137">
        <v>70</v>
      </c>
      <c r="AK282" s="138">
        <v>1024478975</v>
      </c>
      <c r="AL282" s="136" t="s">
        <v>1897</v>
      </c>
      <c r="AM282" s="158">
        <v>44293</v>
      </c>
      <c r="AN282" s="164">
        <v>28405000</v>
      </c>
      <c r="AO282" s="139"/>
      <c r="AP282" s="139"/>
      <c r="AQ282" s="157" t="s">
        <v>1894</v>
      </c>
      <c r="AR282" s="139"/>
      <c r="AS282" s="140">
        <f t="shared" si="12"/>
        <v>0.8058252427184466</v>
      </c>
      <c r="AT282" s="35"/>
      <c r="AU282" s="35"/>
      <c r="AV282" s="35"/>
      <c r="AW282" s="35"/>
      <c r="AX282" s="35"/>
      <c r="AY282" s="35"/>
    </row>
    <row r="283" spans="1:51" s="141" customFormat="1" ht="27.75" customHeight="1">
      <c r="A283" s="120">
        <v>52</v>
      </c>
      <c r="B283" s="120">
        <v>2021</v>
      </c>
      <c r="C283" s="120" t="s">
        <v>368</v>
      </c>
      <c r="D283" s="121" t="s">
        <v>749</v>
      </c>
      <c r="E283" s="122" t="s">
        <v>54</v>
      </c>
      <c r="F283" s="123" t="s">
        <v>27</v>
      </c>
      <c r="G283" s="124" t="s">
        <v>75</v>
      </c>
      <c r="H283" s="125" t="s">
        <v>1135</v>
      </c>
      <c r="I283" s="126" t="s">
        <v>49</v>
      </c>
      <c r="J283" s="142" t="s">
        <v>223</v>
      </c>
      <c r="K283" s="127">
        <v>57</v>
      </c>
      <c r="L283" s="128" t="s">
        <v>1488</v>
      </c>
      <c r="M283" s="128" t="str">
        <f>IF(ISERROR(VLOOKUP(K283,#REF!,3,FALSE))," ",VLOOKUP(K283,#REF!,3,FALSE))</f>
        <v> </v>
      </c>
      <c r="N283" s="159">
        <v>1624</v>
      </c>
      <c r="O283" s="159">
        <v>0</v>
      </c>
      <c r="P283" s="129">
        <v>80017445</v>
      </c>
      <c r="Q283" s="130" t="s">
        <v>1539</v>
      </c>
      <c r="R283" s="129" t="s">
        <v>295</v>
      </c>
      <c r="S283" s="129"/>
      <c r="T283" s="129"/>
      <c r="U283" s="131"/>
      <c r="V283" s="129"/>
      <c r="W283" s="129"/>
      <c r="X283" s="131"/>
      <c r="Y283" s="132">
        <v>34960000</v>
      </c>
      <c r="Z283" s="133"/>
      <c r="AA283" s="134">
        <v>1</v>
      </c>
      <c r="AB283" s="132">
        <v>10051000</v>
      </c>
      <c r="AC283" s="176">
        <f t="shared" si="13"/>
        <v>45011000</v>
      </c>
      <c r="AD283" s="176">
        <v>36271000</v>
      </c>
      <c r="AE283" s="135">
        <v>44249</v>
      </c>
      <c r="AF283" s="135">
        <v>44249</v>
      </c>
      <c r="AG283" s="135">
        <v>44561</v>
      </c>
      <c r="AH283" s="136">
        <v>240</v>
      </c>
      <c r="AI283" s="136">
        <v>1</v>
      </c>
      <c r="AJ283" s="137">
        <v>70</v>
      </c>
      <c r="AK283" s="138"/>
      <c r="AL283" s="136"/>
      <c r="AM283" s="158"/>
      <c r="AN283" s="164"/>
      <c r="AO283" s="139"/>
      <c r="AP283" s="139"/>
      <c r="AQ283" s="157" t="s">
        <v>1894</v>
      </c>
      <c r="AR283" s="139"/>
      <c r="AS283" s="140">
        <f t="shared" si="12"/>
        <v>0.8058252427184466</v>
      </c>
      <c r="AT283" s="35"/>
      <c r="AU283" s="35"/>
      <c r="AV283" s="35"/>
      <c r="AW283" s="35"/>
      <c r="AX283" s="35"/>
      <c r="AY283" s="35"/>
    </row>
    <row r="284" spans="1:51" s="141" customFormat="1" ht="27.75" customHeight="1">
      <c r="A284" s="120">
        <v>6</v>
      </c>
      <c r="B284" s="120">
        <v>2021</v>
      </c>
      <c r="C284" s="120" t="s">
        <v>323</v>
      </c>
      <c r="D284" s="121" t="s">
        <v>704</v>
      </c>
      <c r="E284" s="122" t="s">
        <v>54</v>
      </c>
      <c r="F284" s="123" t="s">
        <v>27</v>
      </c>
      <c r="G284" s="124" t="s">
        <v>75</v>
      </c>
      <c r="H284" s="125" t="s">
        <v>1090</v>
      </c>
      <c r="I284" s="126" t="s">
        <v>49</v>
      </c>
      <c r="J284" s="142" t="s">
        <v>223</v>
      </c>
      <c r="K284" s="127">
        <v>17</v>
      </c>
      <c r="L284" s="128" t="s">
        <v>171</v>
      </c>
      <c r="M284" s="128" t="str">
        <f>IF(ISERROR(VLOOKUP(K284,#REF!,3,FALSE))," ",VLOOKUP(K284,#REF!,3,FALSE))</f>
        <v> </v>
      </c>
      <c r="N284" s="159">
        <v>1592</v>
      </c>
      <c r="O284" s="159">
        <v>0</v>
      </c>
      <c r="P284" s="129">
        <v>1077972489</v>
      </c>
      <c r="Q284" s="130" t="s">
        <v>1494</v>
      </c>
      <c r="R284" s="129" t="s">
        <v>295</v>
      </c>
      <c r="S284" s="129"/>
      <c r="T284" s="129"/>
      <c r="U284" s="131"/>
      <c r="V284" s="129"/>
      <c r="W284" s="129"/>
      <c r="X284" s="131"/>
      <c r="Y284" s="132">
        <v>37800000</v>
      </c>
      <c r="Z284" s="133"/>
      <c r="AA284" s="134">
        <v>1</v>
      </c>
      <c r="AB284" s="132">
        <v>7280000</v>
      </c>
      <c r="AC284" s="176">
        <f t="shared" si="13"/>
        <v>45080000</v>
      </c>
      <c r="AD284" s="176">
        <v>40880000</v>
      </c>
      <c r="AE284" s="135">
        <v>44235</v>
      </c>
      <c r="AF284" s="135">
        <v>44236</v>
      </c>
      <c r="AG284" s="135">
        <v>44561</v>
      </c>
      <c r="AH284" s="136">
        <v>270</v>
      </c>
      <c r="AI284" s="136">
        <v>1</v>
      </c>
      <c r="AJ284" s="137">
        <v>53</v>
      </c>
      <c r="AK284" s="138"/>
      <c r="AL284" s="136"/>
      <c r="AM284" s="136"/>
      <c r="AN284" s="164"/>
      <c r="AO284" s="139"/>
      <c r="AP284" s="139"/>
      <c r="AQ284" s="157" t="s">
        <v>1894</v>
      </c>
      <c r="AR284" s="139"/>
      <c r="AS284" s="140">
        <f t="shared" si="12"/>
        <v>0.906832298136646</v>
      </c>
      <c r="AT284" s="35"/>
      <c r="AU284" s="35"/>
      <c r="AV284" s="35"/>
      <c r="AW284" s="35"/>
      <c r="AX284" s="35"/>
      <c r="AY284" s="35"/>
    </row>
    <row r="285" spans="1:51" s="141" customFormat="1" ht="27.75" customHeight="1">
      <c r="A285" s="120">
        <v>42</v>
      </c>
      <c r="B285" s="120">
        <v>2021</v>
      </c>
      <c r="C285" s="120" t="s">
        <v>358</v>
      </c>
      <c r="D285" s="121" t="s">
        <v>739</v>
      </c>
      <c r="E285" s="122" t="s">
        <v>54</v>
      </c>
      <c r="F285" s="123" t="s">
        <v>27</v>
      </c>
      <c r="G285" s="124" t="s">
        <v>75</v>
      </c>
      <c r="H285" s="125" t="s">
        <v>1125</v>
      </c>
      <c r="I285" s="126" t="s">
        <v>49</v>
      </c>
      <c r="J285" s="142" t="s">
        <v>223</v>
      </c>
      <c r="K285" s="127">
        <v>57</v>
      </c>
      <c r="L285" s="128" t="s">
        <v>1488</v>
      </c>
      <c r="M285" s="128" t="str">
        <f>IF(ISERROR(VLOOKUP(K285,#REF!,3,FALSE))," ",VLOOKUP(K285,#REF!,3,FALSE))</f>
        <v> </v>
      </c>
      <c r="N285" s="159">
        <v>1623</v>
      </c>
      <c r="O285" s="159">
        <v>0</v>
      </c>
      <c r="P285" s="129">
        <v>1026272391</v>
      </c>
      <c r="Q285" s="130" t="s">
        <v>1529</v>
      </c>
      <c r="R285" s="129" t="s">
        <v>295</v>
      </c>
      <c r="S285" s="129"/>
      <c r="T285" s="129"/>
      <c r="U285" s="131"/>
      <c r="V285" s="129"/>
      <c r="W285" s="129"/>
      <c r="X285" s="131"/>
      <c r="Y285" s="132">
        <v>34960000</v>
      </c>
      <c r="Z285" s="133"/>
      <c r="AA285" s="134">
        <v>1</v>
      </c>
      <c r="AB285" s="132">
        <v>10488000</v>
      </c>
      <c r="AC285" s="176">
        <f t="shared" si="13"/>
        <v>45448000</v>
      </c>
      <c r="AD285" s="176">
        <v>41078000</v>
      </c>
      <c r="AE285" s="135">
        <v>44245</v>
      </c>
      <c r="AF285" s="135">
        <v>44246</v>
      </c>
      <c r="AG285" s="135">
        <v>44561</v>
      </c>
      <c r="AH285" s="136">
        <v>240</v>
      </c>
      <c r="AI285" s="136">
        <v>1</v>
      </c>
      <c r="AJ285" s="137">
        <v>73</v>
      </c>
      <c r="AK285" s="138">
        <v>80256143</v>
      </c>
      <c r="AL285" s="136" t="s">
        <v>1896</v>
      </c>
      <c r="AM285" s="158">
        <v>44292</v>
      </c>
      <c r="AN285" s="164">
        <v>28113667</v>
      </c>
      <c r="AO285" s="139"/>
      <c r="AP285" s="139"/>
      <c r="AQ285" s="157" t="s">
        <v>1894</v>
      </c>
      <c r="AR285" s="139"/>
      <c r="AS285" s="140">
        <f t="shared" si="12"/>
        <v>0.9038461538461539</v>
      </c>
      <c r="AT285" s="35"/>
      <c r="AU285" s="35"/>
      <c r="AV285" s="35"/>
      <c r="AW285" s="35"/>
      <c r="AX285" s="35"/>
      <c r="AY285" s="35"/>
    </row>
    <row r="286" spans="1:51" s="141" customFormat="1" ht="27.75" customHeight="1">
      <c r="A286" s="120">
        <v>26</v>
      </c>
      <c r="B286" s="120">
        <v>2021</v>
      </c>
      <c r="C286" s="120" t="s">
        <v>342</v>
      </c>
      <c r="D286" s="121" t="s">
        <v>723</v>
      </c>
      <c r="E286" s="122" t="s">
        <v>54</v>
      </c>
      <c r="F286" s="123" t="s">
        <v>27</v>
      </c>
      <c r="G286" s="124" t="s">
        <v>75</v>
      </c>
      <c r="H286" s="125" t="s">
        <v>1109</v>
      </c>
      <c r="I286" s="126" t="s">
        <v>49</v>
      </c>
      <c r="J286" s="142" t="s">
        <v>223</v>
      </c>
      <c r="K286" s="127">
        <v>6</v>
      </c>
      <c r="L286" s="128" t="s">
        <v>1484</v>
      </c>
      <c r="M286" s="128" t="str">
        <f>IF(ISERROR(VLOOKUP(K286,#REF!,3,FALSE))," ",VLOOKUP(K286,#REF!,3,FALSE))</f>
        <v> </v>
      </c>
      <c r="N286" s="159">
        <v>1599</v>
      </c>
      <c r="O286" s="159">
        <v>0</v>
      </c>
      <c r="P286" s="129">
        <v>1014205733</v>
      </c>
      <c r="Q286" s="130" t="s">
        <v>1513</v>
      </c>
      <c r="R286" s="129" t="s">
        <v>295</v>
      </c>
      <c r="S286" s="129"/>
      <c r="T286" s="129"/>
      <c r="U286" s="131"/>
      <c r="V286" s="129"/>
      <c r="W286" s="129"/>
      <c r="X286" s="131"/>
      <c r="Y286" s="132">
        <v>34960000</v>
      </c>
      <c r="Z286" s="133"/>
      <c r="AA286" s="134">
        <v>1</v>
      </c>
      <c r="AB286" s="132">
        <v>10779333</v>
      </c>
      <c r="AC286" s="176">
        <f t="shared" si="13"/>
        <v>45739333</v>
      </c>
      <c r="AD286" s="176">
        <v>41369333</v>
      </c>
      <c r="AE286" s="135">
        <v>44242</v>
      </c>
      <c r="AF286" s="135">
        <v>44244</v>
      </c>
      <c r="AG286" s="135">
        <v>44561</v>
      </c>
      <c r="AH286" s="136">
        <v>240</v>
      </c>
      <c r="AI286" s="136">
        <v>1</v>
      </c>
      <c r="AJ286" s="137">
        <v>75</v>
      </c>
      <c r="AK286" s="138"/>
      <c r="AL286" s="136"/>
      <c r="AM286" s="158"/>
      <c r="AN286" s="164"/>
      <c r="AO286" s="139"/>
      <c r="AP286" s="139"/>
      <c r="AQ286" s="157" t="s">
        <v>1894</v>
      </c>
      <c r="AR286" s="139"/>
      <c r="AS286" s="140">
        <f t="shared" si="12"/>
        <v>0.9044585980298401</v>
      </c>
      <c r="AT286" s="35"/>
      <c r="AU286" s="35"/>
      <c r="AV286" s="35"/>
      <c r="AW286" s="35"/>
      <c r="AX286" s="35"/>
      <c r="AY286" s="35"/>
    </row>
    <row r="287" spans="1:51" s="141" customFormat="1" ht="27.75" customHeight="1">
      <c r="A287" s="120">
        <v>15</v>
      </c>
      <c r="B287" s="120">
        <v>2021</v>
      </c>
      <c r="C287" s="120" t="s">
        <v>331</v>
      </c>
      <c r="D287" s="121" t="s">
        <v>712</v>
      </c>
      <c r="E287" s="122" t="s">
        <v>54</v>
      </c>
      <c r="F287" s="123" t="s">
        <v>27</v>
      </c>
      <c r="G287" s="124" t="s">
        <v>75</v>
      </c>
      <c r="H287" s="125" t="s">
        <v>1098</v>
      </c>
      <c r="I287" s="126" t="s">
        <v>49</v>
      </c>
      <c r="J287" s="142" t="s">
        <v>223</v>
      </c>
      <c r="K287" s="127">
        <v>57</v>
      </c>
      <c r="L287" s="128" t="s">
        <v>1488</v>
      </c>
      <c r="M287" s="128" t="str">
        <f>IF(ISERROR(VLOOKUP(K287,#REF!,3,FALSE))," ",VLOOKUP(K287,#REF!,3,FALSE))</f>
        <v> </v>
      </c>
      <c r="N287" s="159">
        <v>1623</v>
      </c>
      <c r="O287" s="159">
        <v>0</v>
      </c>
      <c r="P287" s="129">
        <v>80281437</v>
      </c>
      <c r="Q287" s="130" t="s">
        <v>1502</v>
      </c>
      <c r="R287" s="129" t="s">
        <v>295</v>
      </c>
      <c r="S287" s="129"/>
      <c r="T287" s="129"/>
      <c r="U287" s="131"/>
      <c r="V287" s="129"/>
      <c r="W287" s="129"/>
      <c r="X287" s="131"/>
      <c r="Y287" s="132">
        <v>34960000</v>
      </c>
      <c r="Z287" s="133"/>
      <c r="AA287" s="134">
        <v>1</v>
      </c>
      <c r="AB287" s="132">
        <v>11070667</v>
      </c>
      <c r="AC287" s="176">
        <f t="shared" si="13"/>
        <v>46030667</v>
      </c>
      <c r="AD287" s="176">
        <v>41660667</v>
      </c>
      <c r="AE287" s="135">
        <v>44239</v>
      </c>
      <c r="AF287" s="135">
        <v>44242</v>
      </c>
      <c r="AG287" s="135">
        <v>44561</v>
      </c>
      <c r="AH287" s="136">
        <v>240</v>
      </c>
      <c r="AI287" s="136">
        <v>1</v>
      </c>
      <c r="AJ287" s="137">
        <v>77</v>
      </c>
      <c r="AK287" s="138"/>
      <c r="AL287" s="136"/>
      <c r="AM287" s="158"/>
      <c r="AN287" s="164"/>
      <c r="AO287" s="139"/>
      <c r="AP287" s="139"/>
      <c r="AQ287" s="157" t="s">
        <v>1894</v>
      </c>
      <c r="AR287" s="139"/>
      <c r="AS287" s="140">
        <f t="shared" si="12"/>
        <v>0.9050632918267293</v>
      </c>
      <c r="AT287" s="35"/>
      <c r="AU287" s="35"/>
      <c r="AV287" s="35"/>
      <c r="AW287" s="35"/>
      <c r="AX287" s="35"/>
      <c r="AY287" s="35"/>
    </row>
    <row r="288" spans="1:51" s="141" customFormat="1" ht="27.75" customHeight="1">
      <c r="A288" s="120">
        <v>197</v>
      </c>
      <c r="B288" s="120">
        <v>2021</v>
      </c>
      <c r="C288" s="120" t="s">
        <v>510</v>
      </c>
      <c r="D288" s="121" t="s">
        <v>890</v>
      </c>
      <c r="E288" s="122" t="s">
        <v>54</v>
      </c>
      <c r="F288" s="123" t="s">
        <v>27</v>
      </c>
      <c r="G288" s="124" t="s">
        <v>75</v>
      </c>
      <c r="H288" s="125" t="s">
        <v>1277</v>
      </c>
      <c r="I288" s="126" t="s">
        <v>49</v>
      </c>
      <c r="J288" s="142" t="s">
        <v>223</v>
      </c>
      <c r="K288" s="127">
        <v>57</v>
      </c>
      <c r="L288" s="128" t="s">
        <v>1488</v>
      </c>
      <c r="M288" s="128" t="str">
        <f>IF(ISERROR(VLOOKUP(K288,#REF!,3,FALSE))," ",VLOOKUP(K288,#REF!,3,FALSE))</f>
        <v> </v>
      </c>
      <c r="N288" s="159">
        <v>1624</v>
      </c>
      <c r="O288" s="159">
        <v>0</v>
      </c>
      <c r="P288" s="129">
        <v>51864992</v>
      </c>
      <c r="Q288" s="130" t="s">
        <v>1681</v>
      </c>
      <c r="R288" s="129" t="s">
        <v>295</v>
      </c>
      <c r="S288" s="129"/>
      <c r="T288" s="129"/>
      <c r="U288" s="131"/>
      <c r="V288" s="129"/>
      <c r="W288" s="129"/>
      <c r="X288" s="131"/>
      <c r="Y288" s="132">
        <v>40000000</v>
      </c>
      <c r="Z288" s="133"/>
      <c r="AA288" s="134">
        <v>1</v>
      </c>
      <c r="AB288" s="132">
        <v>6166667</v>
      </c>
      <c r="AC288" s="176">
        <f t="shared" si="13"/>
        <v>46166667</v>
      </c>
      <c r="AD288" s="176">
        <v>41166667</v>
      </c>
      <c r="AE288" s="135">
        <v>44266</v>
      </c>
      <c r="AF288" s="135">
        <v>44279</v>
      </c>
      <c r="AG288" s="135">
        <v>44561</v>
      </c>
      <c r="AH288" s="136">
        <v>240</v>
      </c>
      <c r="AI288" s="136">
        <v>1</v>
      </c>
      <c r="AJ288" s="137">
        <v>38</v>
      </c>
      <c r="AK288" s="138"/>
      <c r="AL288" s="136"/>
      <c r="AM288" s="158"/>
      <c r="AN288" s="164"/>
      <c r="AO288" s="139"/>
      <c r="AP288" s="139"/>
      <c r="AQ288" s="157" t="s">
        <v>1894</v>
      </c>
      <c r="AR288" s="139"/>
      <c r="AS288" s="140">
        <f t="shared" si="12"/>
        <v>0.8916967516845</v>
      </c>
      <c r="AT288" s="35"/>
      <c r="AU288" s="35"/>
      <c r="AV288" s="35"/>
      <c r="AW288" s="35"/>
      <c r="AX288" s="35"/>
      <c r="AY288" s="35"/>
    </row>
    <row r="289" spans="1:51" s="141" customFormat="1" ht="27.75" customHeight="1">
      <c r="A289" s="120">
        <v>198</v>
      </c>
      <c r="B289" s="120">
        <v>2021</v>
      </c>
      <c r="C289" s="120" t="s">
        <v>511</v>
      </c>
      <c r="D289" s="121" t="s">
        <v>891</v>
      </c>
      <c r="E289" s="122" t="s">
        <v>54</v>
      </c>
      <c r="F289" s="123" t="s">
        <v>27</v>
      </c>
      <c r="G289" s="124" t="s">
        <v>75</v>
      </c>
      <c r="H289" s="125" t="s">
        <v>1278</v>
      </c>
      <c r="I289" s="126" t="s">
        <v>49</v>
      </c>
      <c r="J289" s="142" t="s">
        <v>223</v>
      </c>
      <c r="K289" s="127">
        <v>57</v>
      </c>
      <c r="L289" s="128" t="s">
        <v>1488</v>
      </c>
      <c r="M289" s="128" t="str">
        <f>IF(ISERROR(VLOOKUP(K289,#REF!,3,FALSE))," ",VLOOKUP(K289,#REF!,3,FALSE))</f>
        <v> </v>
      </c>
      <c r="N289" s="159">
        <v>1624</v>
      </c>
      <c r="O289" s="159">
        <v>0</v>
      </c>
      <c r="P289" s="129">
        <v>5230855</v>
      </c>
      <c r="Q289" s="130" t="s">
        <v>1682</v>
      </c>
      <c r="R289" s="129" t="s">
        <v>295</v>
      </c>
      <c r="S289" s="129"/>
      <c r="T289" s="129"/>
      <c r="U289" s="131"/>
      <c r="V289" s="129"/>
      <c r="W289" s="129"/>
      <c r="X289" s="131"/>
      <c r="Y289" s="132">
        <v>40000000</v>
      </c>
      <c r="Z289" s="133"/>
      <c r="AA289" s="134">
        <v>1</v>
      </c>
      <c r="AB289" s="132">
        <v>6166667</v>
      </c>
      <c r="AC289" s="176">
        <f t="shared" si="13"/>
        <v>46166667</v>
      </c>
      <c r="AD289" s="176">
        <v>41166667</v>
      </c>
      <c r="AE289" s="135">
        <v>44267</v>
      </c>
      <c r="AF289" s="135">
        <v>44279</v>
      </c>
      <c r="AG289" s="135">
        <v>44561</v>
      </c>
      <c r="AH289" s="136">
        <v>240</v>
      </c>
      <c r="AI289" s="136">
        <v>1</v>
      </c>
      <c r="AJ289" s="137">
        <v>38</v>
      </c>
      <c r="AK289" s="138"/>
      <c r="AL289" s="136"/>
      <c r="AM289" s="158"/>
      <c r="AN289" s="164"/>
      <c r="AO289" s="139"/>
      <c r="AP289" s="139"/>
      <c r="AQ289" s="157" t="s">
        <v>1894</v>
      </c>
      <c r="AR289" s="139"/>
      <c r="AS289" s="140">
        <f t="shared" si="12"/>
        <v>0.8916967516845</v>
      </c>
      <c r="AT289" s="35"/>
      <c r="AU289" s="35"/>
      <c r="AV289" s="35"/>
      <c r="AW289" s="35"/>
      <c r="AX289" s="35"/>
      <c r="AY289" s="35"/>
    </row>
    <row r="290" spans="1:51" s="141" customFormat="1" ht="27.75" customHeight="1">
      <c r="A290" s="120">
        <v>221</v>
      </c>
      <c r="B290" s="120">
        <v>2021</v>
      </c>
      <c r="C290" s="120" t="s">
        <v>533</v>
      </c>
      <c r="D290" s="121" t="s">
        <v>913</v>
      </c>
      <c r="E290" s="122" t="s">
        <v>54</v>
      </c>
      <c r="F290" s="123" t="s">
        <v>27</v>
      </c>
      <c r="G290" s="124" t="s">
        <v>75</v>
      </c>
      <c r="H290" s="125" t="s">
        <v>1300</v>
      </c>
      <c r="I290" s="126" t="s">
        <v>49</v>
      </c>
      <c r="J290" s="142" t="s">
        <v>223</v>
      </c>
      <c r="K290" s="127">
        <v>1</v>
      </c>
      <c r="L290" s="128" t="s">
        <v>1480</v>
      </c>
      <c r="M290" s="128" t="str">
        <f>IF(ISERROR(VLOOKUP(K290,#REF!,3,FALSE))," ",VLOOKUP(K290,#REF!,3,FALSE))</f>
        <v> </v>
      </c>
      <c r="N290" s="159">
        <v>1584</v>
      </c>
      <c r="O290" s="159">
        <v>0</v>
      </c>
      <c r="P290" s="129">
        <v>1024523409</v>
      </c>
      <c r="Q290" s="130" t="s">
        <v>1704</v>
      </c>
      <c r="R290" s="129" t="s">
        <v>295</v>
      </c>
      <c r="S290" s="129"/>
      <c r="T290" s="129"/>
      <c r="U290" s="131"/>
      <c r="V290" s="129"/>
      <c r="W290" s="129"/>
      <c r="X290" s="131"/>
      <c r="Y290" s="132">
        <v>45000000</v>
      </c>
      <c r="Z290" s="133"/>
      <c r="AA290" s="134">
        <v>1</v>
      </c>
      <c r="AB290" s="132">
        <v>1166667</v>
      </c>
      <c r="AC290" s="176">
        <f t="shared" si="13"/>
        <v>46166667</v>
      </c>
      <c r="AD290" s="176">
        <v>41166667</v>
      </c>
      <c r="AE290" s="135">
        <v>44274</v>
      </c>
      <c r="AF290" s="135">
        <v>44279</v>
      </c>
      <c r="AG290" s="135">
        <v>44561</v>
      </c>
      <c r="AH290" s="136">
        <v>270</v>
      </c>
      <c r="AI290" s="136">
        <v>1</v>
      </c>
      <c r="AJ290" s="137">
        <v>8</v>
      </c>
      <c r="AK290" s="138"/>
      <c r="AL290" s="136"/>
      <c r="AM290" s="158"/>
      <c r="AN290" s="164"/>
      <c r="AO290" s="139"/>
      <c r="AP290" s="139"/>
      <c r="AQ290" s="157" t="s">
        <v>1894</v>
      </c>
      <c r="AR290" s="139"/>
      <c r="AS290" s="140">
        <f t="shared" si="12"/>
        <v>0.8916967516845</v>
      </c>
      <c r="AT290" s="35"/>
      <c r="AU290" s="35"/>
      <c r="AV290" s="35"/>
      <c r="AW290" s="35"/>
      <c r="AX290" s="35"/>
      <c r="AY290" s="35"/>
    </row>
    <row r="291" spans="1:51" s="141" customFormat="1" ht="27.75" customHeight="1">
      <c r="A291" s="120">
        <v>282</v>
      </c>
      <c r="B291" s="120">
        <v>2021</v>
      </c>
      <c r="C291" s="120" t="s">
        <v>592</v>
      </c>
      <c r="D291" s="121" t="s">
        <v>972</v>
      </c>
      <c r="E291" s="122" t="s">
        <v>54</v>
      </c>
      <c r="F291" s="123" t="s">
        <v>27</v>
      </c>
      <c r="G291" s="124" t="s">
        <v>75</v>
      </c>
      <c r="H291" s="125" t="s">
        <v>1359</v>
      </c>
      <c r="I291" s="126" t="s">
        <v>49</v>
      </c>
      <c r="J291" s="142" t="s">
        <v>223</v>
      </c>
      <c r="K291" s="127">
        <v>1</v>
      </c>
      <c r="L291" s="128" t="s">
        <v>1480</v>
      </c>
      <c r="M291" s="128" t="str">
        <f>IF(ISERROR(VLOOKUP(K291,#REF!,3,FALSE))," ",VLOOKUP(K291,#REF!,3,FALSE))</f>
        <v> </v>
      </c>
      <c r="N291" s="159">
        <v>1584</v>
      </c>
      <c r="O291" s="159">
        <v>0</v>
      </c>
      <c r="P291" s="129">
        <v>1015413403</v>
      </c>
      <c r="Q291" s="130" t="s">
        <v>1763</v>
      </c>
      <c r="R291" s="129" t="s">
        <v>295</v>
      </c>
      <c r="S291" s="129"/>
      <c r="T291" s="129"/>
      <c r="U291" s="131"/>
      <c r="V291" s="129"/>
      <c r="W291" s="129"/>
      <c r="X291" s="131"/>
      <c r="Y291" s="132">
        <v>45000000</v>
      </c>
      <c r="Z291" s="133"/>
      <c r="AA291" s="134">
        <v>1</v>
      </c>
      <c r="AB291" s="132">
        <v>1166667</v>
      </c>
      <c r="AC291" s="176">
        <f t="shared" si="13"/>
        <v>46166667</v>
      </c>
      <c r="AD291" s="176">
        <v>41166667</v>
      </c>
      <c r="AE291" s="135">
        <v>44274</v>
      </c>
      <c r="AF291" s="135">
        <v>44279</v>
      </c>
      <c r="AG291" s="135">
        <v>44561</v>
      </c>
      <c r="AH291" s="136">
        <v>270</v>
      </c>
      <c r="AI291" s="136">
        <v>1</v>
      </c>
      <c r="AJ291" s="137">
        <v>8</v>
      </c>
      <c r="AK291" s="138"/>
      <c r="AL291" s="136"/>
      <c r="AM291" s="158"/>
      <c r="AN291" s="164"/>
      <c r="AO291" s="139"/>
      <c r="AP291" s="139"/>
      <c r="AQ291" s="157" t="s">
        <v>1894</v>
      </c>
      <c r="AR291" s="139"/>
      <c r="AS291" s="140">
        <f t="shared" si="12"/>
        <v>0.8916967516845</v>
      </c>
      <c r="AT291" s="35"/>
      <c r="AU291" s="35"/>
      <c r="AV291" s="35"/>
      <c r="AW291" s="35"/>
      <c r="AX291" s="35"/>
      <c r="AY291" s="35"/>
    </row>
    <row r="292" spans="1:51" s="141" customFormat="1" ht="27.75" customHeight="1">
      <c r="A292" s="120">
        <v>111</v>
      </c>
      <c r="B292" s="120">
        <v>2021</v>
      </c>
      <c r="C292" s="120" t="s">
        <v>426</v>
      </c>
      <c r="D292" s="121" t="s">
        <v>806</v>
      </c>
      <c r="E292" s="122" t="s">
        <v>54</v>
      </c>
      <c r="F292" s="123" t="s">
        <v>27</v>
      </c>
      <c r="G292" s="124" t="s">
        <v>75</v>
      </c>
      <c r="H292" s="125" t="s">
        <v>1193</v>
      </c>
      <c r="I292" s="126" t="s">
        <v>49</v>
      </c>
      <c r="J292" s="142" t="s">
        <v>223</v>
      </c>
      <c r="K292" s="127">
        <v>57</v>
      </c>
      <c r="L292" s="128" t="s">
        <v>1488</v>
      </c>
      <c r="M292" s="128" t="str">
        <f>IF(ISERROR(VLOOKUP(K292,#REF!,3,FALSE))," ",VLOOKUP(K292,#REF!,3,FALSE))</f>
        <v> </v>
      </c>
      <c r="N292" s="159">
        <v>1623</v>
      </c>
      <c r="O292" s="159">
        <v>0</v>
      </c>
      <c r="P292" s="129">
        <v>1075227670</v>
      </c>
      <c r="Q292" s="130" t="s">
        <v>1597</v>
      </c>
      <c r="R292" s="129" t="s">
        <v>295</v>
      </c>
      <c r="S292" s="129"/>
      <c r="T292" s="129"/>
      <c r="U292" s="131"/>
      <c r="V292" s="129"/>
      <c r="W292" s="129"/>
      <c r="X292" s="131"/>
      <c r="Y292" s="132">
        <v>45000000</v>
      </c>
      <c r="Z292" s="133"/>
      <c r="AA292" s="134">
        <v>1</v>
      </c>
      <c r="AB292" s="132">
        <v>2000000</v>
      </c>
      <c r="AC292" s="176">
        <f t="shared" si="13"/>
        <v>47000000</v>
      </c>
      <c r="AD292" s="176">
        <v>42000000</v>
      </c>
      <c r="AE292" s="135">
        <v>44251</v>
      </c>
      <c r="AF292" s="135">
        <v>44256</v>
      </c>
      <c r="AG292" s="135">
        <v>44561</v>
      </c>
      <c r="AH292" s="136">
        <v>272</v>
      </c>
      <c r="AI292" s="136">
        <v>1</v>
      </c>
      <c r="AJ292" s="137">
        <v>31</v>
      </c>
      <c r="AK292" s="138"/>
      <c r="AL292" s="136"/>
      <c r="AM292" s="158"/>
      <c r="AN292" s="164"/>
      <c r="AO292" s="139"/>
      <c r="AP292" s="139"/>
      <c r="AQ292" s="157" t="s">
        <v>1894</v>
      </c>
      <c r="AR292" s="139"/>
      <c r="AS292" s="140">
        <f t="shared" si="12"/>
        <v>0.8936170212765957</v>
      </c>
      <c r="AT292" s="35"/>
      <c r="AU292" s="35"/>
      <c r="AV292" s="35"/>
      <c r="AW292" s="35"/>
      <c r="AX292" s="35"/>
      <c r="AY292" s="35"/>
    </row>
    <row r="293" spans="1:51" s="141" customFormat="1" ht="27.75" customHeight="1">
      <c r="A293" s="120">
        <v>164</v>
      </c>
      <c r="B293" s="120">
        <v>2021</v>
      </c>
      <c r="C293" s="120" t="s">
        <v>477</v>
      </c>
      <c r="D293" s="121" t="s">
        <v>857</v>
      </c>
      <c r="E293" s="122" t="s">
        <v>54</v>
      </c>
      <c r="F293" s="123" t="s">
        <v>27</v>
      </c>
      <c r="G293" s="124" t="s">
        <v>75</v>
      </c>
      <c r="H293" s="125" t="s">
        <v>1244</v>
      </c>
      <c r="I293" s="126" t="s">
        <v>49</v>
      </c>
      <c r="J293" s="142" t="s">
        <v>223</v>
      </c>
      <c r="K293" s="127">
        <v>57</v>
      </c>
      <c r="L293" s="128" t="s">
        <v>1488</v>
      </c>
      <c r="M293" s="128" t="str">
        <f>IF(ISERROR(VLOOKUP(K293,#REF!,3,FALSE))," ",VLOOKUP(K293,#REF!,3,FALSE))</f>
        <v> </v>
      </c>
      <c r="N293" s="159">
        <v>1623</v>
      </c>
      <c r="O293" s="159">
        <v>0</v>
      </c>
      <c r="P293" s="129">
        <v>1077972238</v>
      </c>
      <c r="Q293" s="130" t="s">
        <v>1648</v>
      </c>
      <c r="R293" s="129" t="s">
        <v>295</v>
      </c>
      <c r="S293" s="129"/>
      <c r="T293" s="129"/>
      <c r="U293" s="131"/>
      <c r="V293" s="129"/>
      <c r="W293" s="129"/>
      <c r="X293" s="131"/>
      <c r="Y293" s="132">
        <v>45000000</v>
      </c>
      <c r="Z293" s="133"/>
      <c r="AA293" s="134">
        <v>1</v>
      </c>
      <c r="AB293" s="132">
        <v>2333333</v>
      </c>
      <c r="AC293" s="176">
        <f t="shared" si="13"/>
        <v>47333333</v>
      </c>
      <c r="AD293" s="176">
        <v>42333333</v>
      </c>
      <c r="AE293" s="135">
        <v>44266</v>
      </c>
      <c r="AF293" s="135">
        <v>44272</v>
      </c>
      <c r="AG293" s="135">
        <v>44561</v>
      </c>
      <c r="AH293" s="136">
        <v>270</v>
      </c>
      <c r="AI293" s="136">
        <v>1</v>
      </c>
      <c r="AJ293" s="137">
        <v>15</v>
      </c>
      <c r="AK293" s="138"/>
      <c r="AL293" s="136"/>
      <c r="AM293" s="158"/>
      <c r="AN293" s="164"/>
      <c r="AO293" s="139"/>
      <c r="AP293" s="139"/>
      <c r="AQ293" s="157" t="s">
        <v>1894</v>
      </c>
      <c r="AR293" s="139"/>
      <c r="AS293" s="140">
        <f t="shared" si="12"/>
        <v>0.8943661964391986</v>
      </c>
      <c r="AT293" s="35"/>
      <c r="AU293" s="35"/>
      <c r="AV293" s="35"/>
      <c r="AW293" s="35"/>
      <c r="AX293" s="35"/>
      <c r="AY293" s="35"/>
    </row>
    <row r="294" spans="1:51" s="141" customFormat="1" ht="27.75" customHeight="1">
      <c r="A294" s="120">
        <v>195</v>
      </c>
      <c r="B294" s="120">
        <v>2021</v>
      </c>
      <c r="C294" s="120" t="s">
        <v>508</v>
      </c>
      <c r="D294" s="121" t="s">
        <v>888</v>
      </c>
      <c r="E294" s="122" t="s">
        <v>54</v>
      </c>
      <c r="F294" s="123" t="s">
        <v>27</v>
      </c>
      <c r="G294" s="124" t="s">
        <v>75</v>
      </c>
      <c r="H294" s="125" t="s">
        <v>1275</v>
      </c>
      <c r="I294" s="126" t="s">
        <v>49</v>
      </c>
      <c r="J294" s="142" t="s">
        <v>223</v>
      </c>
      <c r="K294" s="127">
        <v>57</v>
      </c>
      <c r="L294" s="128" t="s">
        <v>1488</v>
      </c>
      <c r="M294" s="128" t="str">
        <f>IF(ISERROR(VLOOKUP(K294,#REF!,3,FALSE))," ",VLOOKUP(K294,#REF!,3,FALSE))</f>
        <v> </v>
      </c>
      <c r="N294" s="159">
        <v>1624</v>
      </c>
      <c r="O294" s="159">
        <v>0</v>
      </c>
      <c r="P294" s="129">
        <v>52622131</v>
      </c>
      <c r="Q294" s="130" t="s">
        <v>1679</v>
      </c>
      <c r="R294" s="129" t="s">
        <v>295</v>
      </c>
      <c r="S294" s="129"/>
      <c r="T294" s="129"/>
      <c r="U294" s="131"/>
      <c r="V294" s="129"/>
      <c r="W294" s="129"/>
      <c r="X294" s="131"/>
      <c r="Y294" s="132">
        <v>40000000</v>
      </c>
      <c r="Z294" s="133"/>
      <c r="AA294" s="134">
        <v>1</v>
      </c>
      <c r="AB294" s="132">
        <v>7333333</v>
      </c>
      <c r="AC294" s="176">
        <f t="shared" si="13"/>
        <v>47333333</v>
      </c>
      <c r="AD294" s="176">
        <v>42333333</v>
      </c>
      <c r="AE294" s="135">
        <v>44265</v>
      </c>
      <c r="AF294" s="135">
        <v>44272</v>
      </c>
      <c r="AG294" s="135">
        <v>44561</v>
      </c>
      <c r="AH294" s="136">
        <v>240</v>
      </c>
      <c r="AI294" s="136">
        <v>1</v>
      </c>
      <c r="AJ294" s="137">
        <v>45</v>
      </c>
      <c r="AK294" s="138"/>
      <c r="AL294" s="136"/>
      <c r="AM294" s="158"/>
      <c r="AN294" s="164"/>
      <c r="AO294" s="139"/>
      <c r="AP294" s="139"/>
      <c r="AQ294" s="157" t="s">
        <v>1894</v>
      </c>
      <c r="AR294" s="139"/>
      <c r="AS294" s="140">
        <f t="shared" si="12"/>
        <v>0.8943661964391986</v>
      </c>
      <c r="AT294" s="35"/>
      <c r="AU294" s="35"/>
      <c r="AV294" s="35"/>
      <c r="AW294" s="35"/>
      <c r="AX294" s="35"/>
      <c r="AY294" s="35"/>
    </row>
    <row r="295" spans="1:51" s="141" customFormat="1" ht="27.75" customHeight="1">
      <c r="A295" s="120">
        <v>196</v>
      </c>
      <c r="B295" s="120">
        <v>2021</v>
      </c>
      <c r="C295" s="120" t="s">
        <v>509</v>
      </c>
      <c r="D295" s="121" t="s">
        <v>889</v>
      </c>
      <c r="E295" s="122" t="s">
        <v>54</v>
      </c>
      <c r="F295" s="123" t="s">
        <v>27</v>
      </c>
      <c r="G295" s="124" t="s">
        <v>75</v>
      </c>
      <c r="H295" s="125" t="s">
        <v>1276</v>
      </c>
      <c r="I295" s="126" t="s">
        <v>49</v>
      </c>
      <c r="J295" s="142" t="s">
        <v>223</v>
      </c>
      <c r="K295" s="127">
        <v>57</v>
      </c>
      <c r="L295" s="128" t="s">
        <v>1488</v>
      </c>
      <c r="M295" s="128" t="str">
        <f>IF(ISERROR(VLOOKUP(K295,#REF!,3,FALSE))," ",VLOOKUP(K295,#REF!,3,FALSE))</f>
        <v> </v>
      </c>
      <c r="N295" s="159">
        <v>1624</v>
      </c>
      <c r="O295" s="159">
        <v>0</v>
      </c>
      <c r="P295" s="129">
        <v>79953156</v>
      </c>
      <c r="Q295" s="130" t="s">
        <v>1680</v>
      </c>
      <c r="R295" s="129" t="s">
        <v>295</v>
      </c>
      <c r="S295" s="129"/>
      <c r="T295" s="129"/>
      <c r="U295" s="131"/>
      <c r="V295" s="129"/>
      <c r="W295" s="129"/>
      <c r="X295" s="131"/>
      <c r="Y295" s="132">
        <v>40000000</v>
      </c>
      <c r="Z295" s="133"/>
      <c r="AA295" s="134">
        <v>1</v>
      </c>
      <c r="AB295" s="132">
        <v>7333333</v>
      </c>
      <c r="AC295" s="176">
        <f t="shared" si="13"/>
        <v>47333333</v>
      </c>
      <c r="AD295" s="176">
        <v>42333333</v>
      </c>
      <c r="AE295" s="135">
        <v>44266</v>
      </c>
      <c r="AF295" s="135">
        <v>44272</v>
      </c>
      <c r="AG295" s="135">
        <v>44561</v>
      </c>
      <c r="AH295" s="136">
        <v>240</v>
      </c>
      <c r="AI295" s="136">
        <v>1</v>
      </c>
      <c r="AJ295" s="137">
        <v>45</v>
      </c>
      <c r="AK295" s="138"/>
      <c r="AL295" s="136"/>
      <c r="AM295" s="158"/>
      <c r="AN295" s="164"/>
      <c r="AO295" s="139"/>
      <c r="AP295" s="139"/>
      <c r="AQ295" s="157" t="s">
        <v>1894</v>
      </c>
      <c r="AR295" s="139"/>
      <c r="AS295" s="140">
        <f t="shared" si="12"/>
        <v>0.8943661964391986</v>
      </c>
      <c r="AT295" s="35"/>
      <c r="AU295" s="35"/>
      <c r="AV295" s="35"/>
      <c r="AW295" s="35"/>
      <c r="AX295" s="35"/>
      <c r="AY295" s="35"/>
    </row>
    <row r="296" spans="1:51" s="141" customFormat="1" ht="27.75" customHeight="1">
      <c r="A296" s="120">
        <v>199</v>
      </c>
      <c r="B296" s="120">
        <v>2021</v>
      </c>
      <c r="C296" s="120" t="s">
        <v>512</v>
      </c>
      <c r="D296" s="121" t="s">
        <v>892</v>
      </c>
      <c r="E296" s="122" t="s">
        <v>54</v>
      </c>
      <c r="F296" s="123" t="s">
        <v>27</v>
      </c>
      <c r="G296" s="124" t="s">
        <v>75</v>
      </c>
      <c r="H296" s="125" t="s">
        <v>1279</v>
      </c>
      <c r="I296" s="126" t="s">
        <v>49</v>
      </c>
      <c r="J296" s="142" t="s">
        <v>223</v>
      </c>
      <c r="K296" s="127">
        <v>57</v>
      </c>
      <c r="L296" s="128" t="s">
        <v>1488</v>
      </c>
      <c r="M296" s="128" t="str">
        <f>IF(ISERROR(VLOOKUP(K296,#REF!,3,FALSE))," ",VLOOKUP(K296,#REF!,3,FALSE))</f>
        <v> </v>
      </c>
      <c r="N296" s="159">
        <v>1624</v>
      </c>
      <c r="O296" s="159">
        <v>0</v>
      </c>
      <c r="P296" s="129">
        <v>79692123</v>
      </c>
      <c r="Q296" s="130" t="s">
        <v>1683</v>
      </c>
      <c r="R296" s="129" t="s">
        <v>295</v>
      </c>
      <c r="S296" s="129"/>
      <c r="T296" s="129"/>
      <c r="U296" s="131"/>
      <c r="V296" s="129"/>
      <c r="W296" s="129"/>
      <c r="X296" s="131"/>
      <c r="Y296" s="132">
        <v>40000000</v>
      </c>
      <c r="Z296" s="133"/>
      <c r="AA296" s="134">
        <v>1</v>
      </c>
      <c r="AB296" s="132">
        <v>7333333</v>
      </c>
      <c r="AC296" s="176">
        <f t="shared" si="13"/>
        <v>47333333</v>
      </c>
      <c r="AD296" s="176">
        <v>42333333</v>
      </c>
      <c r="AE296" s="135">
        <v>44266</v>
      </c>
      <c r="AF296" s="135">
        <v>44272</v>
      </c>
      <c r="AG296" s="135">
        <v>44561</v>
      </c>
      <c r="AH296" s="136">
        <v>240</v>
      </c>
      <c r="AI296" s="136">
        <v>1</v>
      </c>
      <c r="AJ296" s="137">
        <v>45</v>
      </c>
      <c r="AK296" s="138"/>
      <c r="AL296" s="136"/>
      <c r="AM296" s="158"/>
      <c r="AN296" s="164"/>
      <c r="AO296" s="139"/>
      <c r="AP296" s="139"/>
      <c r="AQ296" s="157" t="s">
        <v>1894</v>
      </c>
      <c r="AR296" s="139"/>
      <c r="AS296" s="140">
        <f t="shared" si="12"/>
        <v>0.8943661964391986</v>
      </c>
      <c r="AT296" s="35"/>
      <c r="AU296" s="35"/>
      <c r="AV296" s="35"/>
      <c r="AW296" s="35"/>
      <c r="AX296" s="35"/>
      <c r="AY296" s="35"/>
    </row>
    <row r="297" spans="1:51" s="141" customFormat="1" ht="27.75" customHeight="1">
      <c r="A297" s="120">
        <v>241</v>
      </c>
      <c r="B297" s="120">
        <v>2021</v>
      </c>
      <c r="C297" s="120" t="s">
        <v>552</v>
      </c>
      <c r="D297" s="121" t="s">
        <v>932</v>
      </c>
      <c r="E297" s="122" t="s">
        <v>54</v>
      </c>
      <c r="F297" s="123" t="s">
        <v>27</v>
      </c>
      <c r="G297" s="124" t="s">
        <v>75</v>
      </c>
      <c r="H297" s="125" t="s">
        <v>1319</v>
      </c>
      <c r="I297" s="126" t="s">
        <v>49</v>
      </c>
      <c r="J297" s="142" t="s">
        <v>223</v>
      </c>
      <c r="K297" s="127">
        <v>57</v>
      </c>
      <c r="L297" s="128" t="s">
        <v>1488</v>
      </c>
      <c r="M297" s="128" t="str">
        <f>IF(ISERROR(VLOOKUP(K297,#REF!,3,FALSE))," ",VLOOKUP(K297,#REF!,3,FALSE))</f>
        <v> </v>
      </c>
      <c r="N297" s="159">
        <v>1623</v>
      </c>
      <c r="O297" s="159">
        <v>0</v>
      </c>
      <c r="P297" s="129">
        <v>57441957</v>
      </c>
      <c r="Q297" s="130" t="s">
        <v>1723</v>
      </c>
      <c r="R297" s="129" t="s">
        <v>295</v>
      </c>
      <c r="S297" s="129"/>
      <c r="T297" s="129"/>
      <c r="U297" s="131"/>
      <c r="V297" s="129"/>
      <c r="W297" s="129"/>
      <c r="X297" s="131"/>
      <c r="Y297" s="132">
        <v>45000000</v>
      </c>
      <c r="Z297" s="133"/>
      <c r="AA297" s="134">
        <v>1</v>
      </c>
      <c r="AB297" s="132">
        <v>2333333</v>
      </c>
      <c r="AC297" s="176">
        <f t="shared" si="13"/>
        <v>47333333</v>
      </c>
      <c r="AD297" s="176">
        <v>42333333</v>
      </c>
      <c r="AE297" s="135">
        <v>44271</v>
      </c>
      <c r="AF297" s="135">
        <v>44272</v>
      </c>
      <c r="AG297" s="135">
        <v>44561</v>
      </c>
      <c r="AH297" s="136">
        <v>270</v>
      </c>
      <c r="AI297" s="136">
        <v>1</v>
      </c>
      <c r="AJ297" s="137">
        <v>14</v>
      </c>
      <c r="AK297" s="138">
        <v>1024525480</v>
      </c>
      <c r="AL297" s="136" t="s">
        <v>1723</v>
      </c>
      <c r="AM297" s="158">
        <v>44390</v>
      </c>
      <c r="AN297" s="164">
        <v>25666667</v>
      </c>
      <c r="AO297" s="139"/>
      <c r="AP297" s="139"/>
      <c r="AQ297" s="157" t="s">
        <v>1894</v>
      </c>
      <c r="AR297" s="139"/>
      <c r="AS297" s="140">
        <f t="shared" si="12"/>
        <v>0.8943661964391986</v>
      </c>
      <c r="AT297" s="35"/>
      <c r="AU297" s="35"/>
      <c r="AV297" s="35"/>
      <c r="AW297" s="35"/>
      <c r="AX297" s="35"/>
      <c r="AY297" s="35"/>
    </row>
    <row r="298" spans="1:51" s="141" customFormat="1" ht="27.75" customHeight="1">
      <c r="A298" s="120">
        <v>96</v>
      </c>
      <c r="B298" s="120">
        <v>2021</v>
      </c>
      <c r="C298" s="120" t="s">
        <v>411</v>
      </c>
      <c r="D298" s="121" t="s">
        <v>792</v>
      </c>
      <c r="E298" s="122" t="s">
        <v>54</v>
      </c>
      <c r="F298" s="123" t="s">
        <v>27</v>
      </c>
      <c r="G298" s="124" t="s">
        <v>75</v>
      </c>
      <c r="H298" s="125" t="s">
        <v>1178</v>
      </c>
      <c r="I298" s="126" t="s">
        <v>49</v>
      </c>
      <c r="J298" s="142" t="s">
        <v>223</v>
      </c>
      <c r="K298" s="127">
        <v>57</v>
      </c>
      <c r="L298" s="128" t="s">
        <v>1488</v>
      </c>
      <c r="M298" s="128" t="str">
        <f>IF(ISERROR(VLOOKUP(K298,#REF!,3,FALSE))," ",VLOOKUP(K298,#REF!,3,FALSE))</f>
        <v> </v>
      </c>
      <c r="N298" s="159">
        <v>1624</v>
      </c>
      <c r="O298" s="159">
        <v>0</v>
      </c>
      <c r="P298" s="129">
        <v>80131706</v>
      </c>
      <c r="Q298" s="130" t="s">
        <v>1582</v>
      </c>
      <c r="R298" s="129" t="s">
        <v>295</v>
      </c>
      <c r="S298" s="129"/>
      <c r="T298" s="129"/>
      <c r="U298" s="131"/>
      <c r="V298" s="129"/>
      <c r="W298" s="129"/>
      <c r="X298" s="131"/>
      <c r="Y298" s="132">
        <v>45000000</v>
      </c>
      <c r="Z298" s="133"/>
      <c r="AA298" s="134">
        <v>1</v>
      </c>
      <c r="AB298" s="132">
        <v>2666667</v>
      </c>
      <c r="AC298" s="176">
        <f t="shared" si="13"/>
        <v>47666667</v>
      </c>
      <c r="AD298" s="176">
        <v>42666667</v>
      </c>
      <c r="AE298" s="135">
        <v>44266</v>
      </c>
      <c r="AF298" s="135">
        <v>44270</v>
      </c>
      <c r="AG298" s="135">
        <v>44561</v>
      </c>
      <c r="AH298" s="136">
        <v>270</v>
      </c>
      <c r="AI298" s="136">
        <v>1</v>
      </c>
      <c r="AJ298" s="137">
        <v>17</v>
      </c>
      <c r="AK298" s="138"/>
      <c r="AL298" s="136"/>
      <c r="AM298" s="158"/>
      <c r="AN298" s="164"/>
      <c r="AO298" s="139"/>
      <c r="AP298" s="139"/>
      <c r="AQ298" s="157" t="s">
        <v>1894</v>
      </c>
      <c r="AR298" s="139"/>
      <c r="AS298" s="140">
        <f t="shared" si="12"/>
        <v>0.8951048958384273</v>
      </c>
      <c r="AT298" s="35"/>
      <c r="AU298" s="35"/>
      <c r="AV298" s="35"/>
      <c r="AW298" s="35"/>
      <c r="AX298" s="35"/>
      <c r="AY298" s="35"/>
    </row>
    <row r="299" spans="1:51" s="141" customFormat="1" ht="27.75" customHeight="1">
      <c r="A299" s="120">
        <v>101</v>
      </c>
      <c r="B299" s="120">
        <v>2021</v>
      </c>
      <c r="C299" s="120" t="s">
        <v>416</v>
      </c>
      <c r="D299" s="121" t="s">
        <v>797</v>
      </c>
      <c r="E299" s="122" t="s">
        <v>54</v>
      </c>
      <c r="F299" s="123" t="s">
        <v>27</v>
      </c>
      <c r="G299" s="124" t="s">
        <v>75</v>
      </c>
      <c r="H299" s="125" t="s">
        <v>1183</v>
      </c>
      <c r="I299" s="126" t="s">
        <v>49</v>
      </c>
      <c r="J299" s="142" t="s">
        <v>223</v>
      </c>
      <c r="K299" s="127">
        <v>57</v>
      </c>
      <c r="L299" s="128" t="s">
        <v>1488</v>
      </c>
      <c r="M299" s="128" t="str">
        <f>IF(ISERROR(VLOOKUP(K299,#REF!,3,FALSE))," ",VLOOKUP(K299,#REF!,3,FALSE))</f>
        <v> </v>
      </c>
      <c r="N299" s="159">
        <v>1624</v>
      </c>
      <c r="O299" s="159">
        <v>0</v>
      </c>
      <c r="P299" s="129">
        <v>1100949184</v>
      </c>
      <c r="Q299" s="130" t="s">
        <v>1587</v>
      </c>
      <c r="R299" s="129" t="s">
        <v>295</v>
      </c>
      <c r="S299" s="129"/>
      <c r="T299" s="129"/>
      <c r="U299" s="131"/>
      <c r="V299" s="129"/>
      <c r="W299" s="129"/>
      <c r="X299" s="131"/>
      <c r="Y299" s="132">
        <v>45000000</v>
      </c>
      <c r="Z299" s="133"/>
      <c r="AA299" s="134">
        <v>1</v>
      </c>
      <c r="AB299" s="132">
        <v>3333333</v>
      </c>
      <c r="AC299" s="176">
        <f t="shared" si="13"/>
        <v>48333333</v>
      </c>
      <c r="AD299" s="176">
        <v>43333333</v>
      </c>
      <c r="AE299" s="135">
        <v>44265</v>
      </c>
      <c r="AF299" s="135">
        <v>44266</v>
      </c>
      <c r="AG299" s="135">
        <v>44561</v>
      </c>
      <c r="AH299" s="136">
        <v>270</v>
      </c>
      <c r="AI299" s="136">
        <v>1</v>
      </c>
      <c r="AJ299" s="137">
        <v>21</v>
      </c>
      <c r="AK299" s="138"/>
      <c r="AL299" s="136"/>
      <c r="AM299" s="158"/>
      <c r="AN299" s="164"/>
      <c r="AO299" s="139"/>
      <c r="AP299" s="139"/>
      <c r="AQ299" s="157" t="s">
        <v>1894</v>
      </c>
      <c r="AR299" s="139"/>
      <c r="AS299" s="140">
        <f t="shared" si="12"/>
        <v>0.8965517234244946</v>
      </c>
      <c r="AT299" s="35"/>
      <c r="AU299" s="35"/>
      <c r="AV299" s="35"/>
      <c r="AW299" s="35"/>
      <c r="AX299" s="35"/>
      <c r="AY299" s="35"/>
    </row>
    <row r="300" spans="1:51" s="141" customFormat="1" ht="27.75" customHeight="1">
      <c r="A300" s="120">
        <v>146</v>
      </c>
      <c r="B300" s="120">
        <v>2021</v>
      </c>
      <c r="C300" s="120" t="s">
        <v>460</v>
      </c>
      <c r="D300" s="121" t="s">
        <v>840</v>
      </c>
      <c r="E300" s="122" t="s">
        <v>54</v>
      </c>
      <c r="F300" s="123" t="s">
        <v>27</v>
      </c>
      <c r="G300" s="124" t="s">
        <v>75</v>
      </c>
      <c r="H300" s="125" t="s">
        <v>1227</v>
      </c>
      <c r="I300" s="126" t="s">
        <v>49</v>
      </c>
      <c r="J300" s="142" t="s">
        <v>223</v>
      </c>
      <c r="K300" s="127">
        <v>55</v>
      </c>
      <c r="L300" s="128" t="s">
        <v>1487</v>
      </c>
      <c r="M300" s="128" t="str">
        <f>IF(ISERROR(VLOOKUP(K300,#REF!,3,FALSE))," ",VLOOKUP(K300,#REF!,3,FALSE))</f>
        <v> </v>
      </c>
      <c r="N300" s="159">
        <v>1622</v>
      </c>
      <c r="O300" s="159">
        <v>0</v>
      </c>
      <c r="P300" s="129">
        <v>19365050</v>
      </c>
      <c r="Q300" s="130" t="s">
        <v>1631</v>
      </c>
      <c r="R300" s="129" t="s">
        <v>295</v>
      </c>
      <c r="S300" s="129"/>
      <c r="T300" s="129"/>
      <c r="U300" s="131"/>
      <c r="V300" s="129"/>
      <c r="W300" s="129"/>
      <c r="X300" s="131"/>
      <c r="Y300" s="132">
        <v>45000000</v>
      </c>
      <c r="Z300" s="133"/>
      <c r="AA300" s="134">
        <v>1</v>
      </c>
      <c r="AB300" s="132">
        <v>3333333</v>
      </c>
      <c r="AC300" s="176">
        <f t="shared" si="13"/>
        <v>48333333</v>
      </c>
      <c r="AD300" s="176">
        <v>43333333</v>
      </c>
      <c r="AE300" s="135">
        <v>44265</v>
      </c>
      <c r="AF300" s="135">
        <v>44266</v>
      </c>
      <c r="AG300" s="135">
        <v>44561</v>
      </c>
      <c r="AH300" s="136">
        <v>270</v>
      </c>
      <c r="AI300" s="136">
        <v>1</v>
      </c>
      <c r="AJ300" s="137">
        <v>21</v>
      </c>
      <c r="AK300" s="138"/>
      <c r="AL300" s="136"/>
      <c r="AM300" s="158"/>
      <c r="AN300" s="164"/>
      <c r="AO300" s="139"/>
      <c r="AP300" s="139"/>
      <c r="AQ300" s="157" t="s">
        <v>1894</v>
      </c>
      <c r="AR300" s="139"/>
      <c r="AS300" s="140">
        <f t="shared" si="12"/>
        <v>0.8965517234244946</v>
      </c>
      <c r="AT300" s="35"/>
      <c r="AU300" s="35"/>
      <c r="AV300" s="35"/>
      <c r="AW300" s="35"/>
      <c r="AX300" s="35"/>
      <c r="AY300" s="35"/>
    </row>
    <row r="301" spans="1:51" s="141" customFormat="1" ht="27.75" customHeight="1">
      <c r="A301" s="120">
        <v>258</v>
      </c>
      <c r="B301" s="120">
        <v>2021</v>
      </c>
      <c r="C301" s="120" t="s">
        <v>569</v>
      </c>
      <c r="D301" s="121" t="s">
        <v>949</v>
      </c>
      <c r="E301" s="122" t="s">
        <v>54</v>
      </c>
      <c r="F301" s="123" t="s">
        <v>27</v>
      </c>
      <c r="G301" s="124" t="s">
        <v>75</v>
      </c>
      <c r="H301" s="125" t="s">
        <v>1336</v>
      </c>
      <c r="I301" s="126" t="s">
        <v>49</v>
      </c>
      <c r="J301" s="142" t="s">
        <v>223</v>
      </c>
      <c r="K301" s="127">
        <v>49</v>
      </c>
      <c r="L301" s="128" t="s">
        <v>202</v>
      </c>
      <c r="M301" s="128" t="str">
        <f>IF(ISERROR(VLOOKUP(K301,#REF!,3,FALSE))," ",VLOOKUP(K301,#REF!,3,FALSE))</f>
        <v> </v>
      </c>
      <c r="N301" s="159">
        <v>1621</v>
      </c>
      <c r="O301" s="159">
        <v>0</v>
      </c>
      <c r="P301" s="129">
        <v>1015412019</v>
      </c>
      <c r="Q301" s="130" t="s">
        <v>1740</v>
      </c>
      <c r="R301" s="129" t="s">
        <v>295</v>
      </c>
      <c r="S301" s="129"/>
      <c r="T301" s="129"/>
      <c r="U301" s="131"/>
      <c r="V301" s="129"/>
      <c r="W301" s="129"/>
      <c r="X301" s="131"/>
      <c r="Y301" s="132">
        <v>45000000</v>
      </c>
      <c r="Z301" s="133"/>
      <c r="AA301" s="134">
        <v>1</v>
      </c>
      <c r="AB301" s="132">
        <v>3333333</v>
      </c>
      <c r="AC301" s="176">
        <f t="shared" si="13"/>
        <v>48333333</v>
      </c>
      <c r="AD301" s="176">
        <v>43333333</v>
      </c>
      <c r="AE301" s="135">
        <v>44265</v>
      </c>
      <c r="AF301" s="135">
        <v>44266</v>
      </c>
      <c r="AG301" s="135">
        <v>44561</v>
      </c>
      <c r="AH301" s="136">
        <v>270</v>
      </c>
      <c r="AI301" s="136">
        <v>1</v>
      </c>
      <c r="AJ301" s="137">
        <v>21</v>
      </c>
      <c r="AK301" s="138"/>
      <c r="AL301" s="136"/>
      <c r="AM301" s="158"/>
      <c r="AN301" s="164"/>
      <c r="AO301" s="139"/>
      <c r="AP301" s="139"/>
      <c r="AQ301" s="157" t="s">
        <v>1894</v>
      </c>
      <c r="AR301" s="139"/>
      <c r="AS301" s="140">
        <f t="shared" si="12"/>
        <v>0.8965517234244946</v>
      </c>
      <c r="AT301" s="35"/>
      <c r="AU301" s="35"/>
      <c r="AV301" s="35"/>
      <c r="AW301" s="35"/>
      <c r="AX301" s="35"/>
      <c r="AY301" s="35"/>
    </row>
    <row r="302" spans="1:51" s="141" customFormat="1" ht="27.75" customHeight="1">
      <c r="A302" s="120">
        <v>36</v>
      </c>
      <c r="B302" s="120">
        <v>2021</v>
      </c>
      <c r="C302" s="120" t="s">
        <v>352</v>
      </c>
      <c r="D302" s="121" t="s">
        <v>733</v>
      </c>
      <c r="E302" s="122" t="s">
        <v>54</v>
      </c>
      <c r="F302" s="123" t="s">
        <v>27</v>
      </c>
      <c r="G302" s="124" t="s">
        <v>75</v>
      </c>
      <c r="H302" s="125" t="s">
        <v>1119</v>
      </c>
      <c r="I302" s="126" t="s">
        <v>49</v>
      </c>
      <c r="J302" s="142" t="s">
        <v>223</v>
      </c>
      <c r="K302" s="127">
        <v>57</v>
      </c>
      <c r="L302" s="128" t="s">
        <v>1488</v>
      </c>
      <c r="M302" s="128" t="str">
        <f>IF(ISERROR(VLOOKUP(K302,#REF!,3,FALSE))," ",VLOOKUP(K302,#REF!,3,FALSE))</f>
        <v> </v>
      </c>
      <c r="N302" s="159">
        <v>1623</v>
      </c>
      <c r="O302" s="159">
        <v>0</v>
      </c>
      <c r="P302" s="129">
        <v>1140855703</v>
      </c>
      <c r="Q302" s="130" t="s">
        <v>1523</v>
      </c>
      <c r="R302" s="129" t="s">
        <v>295</v>
      </c>
      <c r="S302" s="129"/>
      <c r="T302" s="129"/>
      <c r="U302" s="131"/>
      <c r="V302" s="129"/>
      <c r="W302" s="129"/>
      <c r="X302" s="131"/>
      <c r="Y302" s="132">
        <v>34960000</v>
      </c>
      <c r="Z302" s="133"/>
      <c r="AA302" s="134">
        <v>2</v>
      </c>
      <c r="AB302" s="132">
        <v>13692666</v>
      </c>
      <c r="AC302" s="176">
        <f t="shared" si="13"/>
        <v>48652666</v>
      </c>
      <c r="AD302" s="176">
        <v>41369333</v>
      </c>
      <c r="AE302" s="135">
        <v>44244</v>
      </c>
      <c r="AF302" s="135">
        <v>44244</v>
      </c>
      <c r="AG302" s="135">
        <v>44581</v>
      </c>
      <c r="AH302" s="136">
        <v>240</v>
      </c>
      <c r="AI302" s="136">
        <v>2</v>
      </c>
      <c r="AJ302" s="137">
        <v>75</v>
      </c>
      <c r="AK302" s="138"/>
      <c r="AL302" s="136"/>
      <c r="AM302" s="158"/>
      <c r="AN302" s="164"/>
      <c r="AO302" s="139"/>
      <c r="AP302" s="139"/>
      <c r="AQ302" s="157" t="s">
        <v>1894</v>
      </c>
      <c r="AR302" s="139"/>
      <c r="AS302" s="140">
        <f t="shared" si="12"/>
        <v>0.8502994059976076</v>
      </c>
      <c r="AT302" s="35"/>
      <c r="AU302" s="35"/>
      <c r="AV302" s="35"/>
      <c r="AW302" s="35"/>
      <c r="AX302" s="35"/>
      <c r="AY302" s="35"/>
    </row>
    <row r="303" spans="1:51" s="141" customFormat="1" ht="27.75" customHeight="1">
      <c r="A303" s="120">
        <v>162</v>
      </c>
      <c r="B303" s="120">
        <v>2021</v>
      </c>
      <c r="C303" s="120" t="s">
        <v>475</v>
      </c>
      <c r="D303" s="121" t="s">
        <v>855</v>
      </c>
      <c r="E303" s="122" t="s">
        <v>40</v>
      </c>
      <c r="F303" s="123" t="s">
        <v>53</v>
      </c>
      <c r="G303" s="124" t="s">
        <v>58</v>
      </c>
      <c r="H303" s="125" t="s">
        <v>1242</v>
      </c>
      <c r="I303" s="126" t="s">
        <v>48</v>
      </c>
      <c r="J303" s="142" t="s">
        <v>223</v>
      </c>
      <c r="K303" s="127"/>
      <c r="L303" s="128"/>
      <c r="M303" s="128" t="str">
        <f>IF(ISERROR(VLOOKUP(K303,#REF!,3,FALSE))," ",VLOOKUP(K303,#REF!,3,FALSE))</f>
        <v> </v>
      </c>
      <c r="N303" s="159" t="s">
        <v>1482</v>
      </c>
      <c r="O303" s="159">
        <v>13</v>
      </c>
      <c r="P303" s="129">
        <v>830073623</v>
      </c>
      <c r="Q303" s="130" t="s">
        <v>1646</v>
      </c>
      <c r="R303" s="129" t="s">
        <v>296</v>
      </c>
      <c r="S303" s="129"/>
      <c r="T303" s="129"/>
      <c r="U303" s="131"/>
      <c r="V303" s="129"/>
      <c r="W303" s="129"/>
      <c r="X303" s="131"/>
      <c r="Y303" s="132">
        <v>1400000</v>
      </c>
      <c r="Z303" s="133"/>
      <c r="AA303" s="134">
        <v>0</v>
      </c>
      <c r="AB303" s="132">
        <v>0</v>
      </c>
      <c r="AC303" s="176">
        <f t="shared" si="13"/>
        <v>1400000</v>
      </c>
      <c r="AD303" s="176">
        <v>277630</v>
      </c>
      <c r="AE303" s="135">
        <v>44298</v>
      </c>
      <c r="AF303" s="135">
        <v>44299</v>
      </c>
      <c r="AG303" s="135">
        <v>44620</v>
      </c>
      <c r="AH303" s="136">
        <v>240</v>
      </c>
      <c r="AI303" s="136">
        <v>1</v>
      </c>
      <c r="AJ303" s="137">
        <v>11</v>
      </c>
      <c r="AK303" s="138"/>
      <c r="AL303" s="136"/>
      <c r="AM303" s="158"/>
      <c r="AN303" s="164"/>
      <c r="AO303" s="139"/>
      <c r="AP303" s="157" t="s">
        <v>1894</v>
      </c>
      <c r="AQ303" s="139"/>
      <c r="AR303" s="139"/>
      <c r="AS303" s="140">
        <f t="shared" si="12"/>
        <v>0.19830714285714285</v>
      </c>
      <c r="AT303" s="35"/>
      <c r="AU303" s="35"/>
      <c r="AV303" s="35"/>
      <c r="AW303" s="35"/>
      <c r="AX303" s="35"/>
      <c r="AY303" s="35"/>
    </row>
    <row r="304" spans="1:51" s="141" customFormat="1" ht="27.75" customHeight="1">
      <c r="A304" s="177">
        <v>356</v>
      </c>
      <c r="B304" s="177">
        <v>2020</v>
      </c>
      <c r="C304" s="177" t="s">
        <v>2067</v>
      </c>
      <c r="D304" s="200" t="s">
        <v>2088</v>
      </c>
      <c r="E304" s="178" t="s">
        <v>52</v>
      </c>
      <c r="F304" s="179" t="s">
        <v>50</v>
      </c>
      <c r="G304" s="180" t="s">
        <v>79</v>
      </c>
      <c r="H304" s="181" t="s">
        <v>2014</v>
      </c>
      <c r="I304" s="182" t="s">
        <v>48</v>
      </c>
      <c r="J304" s="142" t="s">
        <v>223</v>
      </c>
      <c r="K304" s="183"/>
      <c r="L304" s="184"/>
      <c r="M304" s="184"/>
      <c r="N304" s="185" t="s">
        <v>1482</v>
      </c>
      <c r="O304" s="185">
        <v>0</v>
      </c>
      <c r="P304" s="186">
        <v>901144306</v>
      </c>
      <c r="Q304" s="187" t="s">
        <v>2042</v>
      </c>
      <c r="R304" s="186" t="s">
        <v>296</v>
      </c>
      <c r="S304" s="186"/>
      <c r="T304" s="186"/>
      <c r="U304" s="131"/>
      <c r="V304" s="186"/>
      <c r="W304" s="186"/>
      <c r="X304" s="188"/>
      <c r="Y304" s="189">
        <v>1621449</v>
      </c>
      <c r="Z304" s="190"/>
      <c r="AA304" s="191">
        <v>0</v>
      </c>
      <c r="AB304" s="189">
        <v>0</v>
      </c>
      <c r="AC304" s="176">
        <v>1621449</v>
      </c>
      <c r="AD304" s="176">
        <v>1621449</v>
      </c>
      <c r="AE304" s="135">
        <v>44210</v>
      </c>
      <c r="AF304" s="135">
        <v>44210</v>
      </c>
      <c r="AG304" s="135">
        <v>44210</v>
      </c>
      <c r="AH304" s="193"/>
      <c r="AI304" s="193"/>
      <c r="AJ304" s="194"/>
      <c r="AK304" s="195"/>
      <c r="AL304" s="193"/>
      <c r="AM304" s="196"/>
      <c r="AN304" s="164"/>
      <c r="AO304" s="197"/>
      <c r="AP304" s="198"/>
      <c r="AQ304" s="197" t="s">
        <v>1894</v>
      </c>
      <c r="AR304" s="197"/>
      <c r="AS304" s="140">
        <f t="shared" si="12"/>
        <v>1</v>
      </c>
      <c r="AT304" s="199"/>
      <c r="AU304" s="199"/>
      <c r="AV304" s="199"/>
      <c r="AW304" s="199"/>
      <c r="AX304" s="199"/>
      <c r="AY304" s="199"/>
    </row>
    <row r="305" spans="1:51" s="141" customFormat="1" ht="27.75" customHeight="1">
      <c r="A305" s="120">
        <v>35</v>
      </c>
      <c r="B305" s="120">
        <v>2021</v>
      </c>
      <c r="C305" s="120" t="s">
        <v>351</v>
      </c>
      <c r="D305" s="167" t="s">
        <v>732</v>
      </c>
      <c r="E305" s="122" t="s">
        <v>52</v>
      </c>
      <c r="F305" s="123" t="s">
        <v>50</v>
      </c>
      <c r="G305" s="124" t="s">
        <v>79</v>
      </c>
      <c r="H305" s="125" t="s">
        <v>1118</v>
      </c>
      <c r="I305" s="126" t="s">
        <v>48</v>
      </c>
      <c r="J305" s="142" t="s">
        <v>223</v>
      </c>
      <c r="K305" s="127"/>
      <c r="L305" s="128"/>
      <c r="M305" s="128" t="str">
        <f>IF(ISERROR(VLOOKUP(K305,#REF!,3,FALSE))," ",VLOOKUP(K305,#REF!,3,FALSE))</f>
        <v> </v>
      </c>
      <c r="N305" s="159" t="s">
        <v>1482</v>
      </c>
      <c r="O305" s="159">
        <v>19</v>
      </c>
      <c r="P305" s="129">
        <v>900850541</v>
      </c>
      <c r="Q305" s="130" t="s">
        <v>1522</v>
      </c>
      <c r="R305" s="129" t="s">
        <v>296</v>
      </c>
      <c r="S305" s="129"/>
      <c r="T305" s="129"/>
      <c r="U305" s="131"/>
      <c r="V305" s="129"/>
      <c r="W305" s="129"/>
      <c r="X305" s="131"/>
      <c r="Y305" s="132">
        <v>1886745</v>
      </c>
      <c r="Z305" s="133"/>
      <c r="AA305" s="134">
        <v>0</v>
      </c>
      <c r="AB305" s="132">
        <v>0</v>
      </c>
      <c r="AC305" s="176">
        <f>+Y305+Z305+AB305</f>
        <v>1886745</v>
      </c>
      <c r="AD305" s="176">
        <v>1886745</v>
      </c>
      <c r="AE305" s="135">
        <v>44253</v>
      </c>
      <c r="AF305" s="135">
        <v>44258</v>
      </c>
      <c r="AG305" s="135">
        <v>44288</v>
      </c>
      <c r="AH305" s="136">
        <v>30</v>
      </c>
      <c r="AI305" s="136">
        <v>0</v>
      </c>
      <c r="AJ305" s="137">
        <v>0</v>
      </c>
      <c r="AK305" s="138"/>
      <c r="AL305" s="136"/>
      <c r="AM305" s="158"/>
      <c r="AN305" s="164"/>
      <c r="AO305" s="139"/>
      <c r="AP305" s="139"/>
      <c r="AQ305" s="157" t="s">
        <v>1894</v>
      </c>
      <c r="AR305" s="139"/>
      <c r="AS305" s="140">
        <f t="shared" si="12"/>
        <v>1</v>
      </c>
      <c r="AT305" s="35"/>
      <c r="AU305" s="35"/>
      <c r="AV305" s="35"/>
      <c r="AW305" s="35"/>
      <c r="AX305" s="35"/>
      <c r="AY305" s="35"/>
    </row>
    <row r="306" spans="1:51" s="141" customFormat="1" ht="27.75" customHeight="1">
      <c r="A306" s="177">
        <v>374</v>
      </c>
      <c r="B306" s="177">
        <v>2020</v>
      </c>
      <c r="C306" s="177" t="s">
        <v>2068</v>
      </c>
      <c r="D306" s="200" t="s">
        <v>2089</v>
      </c>
      <c r="E306" s="178" t="s">
        <v>26</v>
      </c>
      <c r="F306" s="179" t="s">
        <v>53</v>
      </c>
      <c r="G306" s="180" t="s">
        <v>62</v>
      </c>
      <c r="H306" s="181" t="s">
        <v>1998</v>
      </c>
      <c r="I306" s="182" t="s">
        <v>48</v>
      </c>
      <c r="J306" s="142" t="s">
        <v>223</v>
      </c>
      <c r="K306" s="183"/>
      <c r="L306" s="184"/>
      <c r="M306" s="184"/>
      <c r="N306" s="185" t="s">
        <v>1482</v>
      </c>
      <c r="O306" s="185">
        <v>0</v>
      </c>
      <c r="P306" s="186">
        <v>860002400</v>
      </c>
      <c r="Q306" s="187" t="s">
        <v>1771</v>
      </c>
      <c r="R306" s="186" t="s">
        <v>296</v>
      </c>
      <c r="S306" s="186"/>
      <c r="T306" s="186"/>
      <c r="U306" s="131"/>
      <c r="V306" s="186"/>
      <c r="W306" s="186"/>
      <c r="X306" s="188"/>
      <c r="Y306" s="189">
        <v>1968799</v>
      </c>
      <c r="Z306" s="190"/>
      <c r="AA306" s="191">
        <v>0</v>
      </c>
      <c r="AB306" s="189">
        <v>0</v>
      </c>
      <c r="AC306" s="176">
        <v>1968799</v>
      </c>
      <c r="AD306" s="176">
        <v>115062</v>
      </c>
      <c r="AE306" s="135">
        <v>44210</v>
      </c>
      <c r="AF306" s="135">
        <v>44210</v>
      </c>
      <c r="AG306" s="135">
        <v>44210</v>
      </c>
      <c r="AH306" s="193"/>
      <c r="AI306" s="193"/>
      <c r="AJ306" s="194"/>
      <c r="AK306" s="195"/>
      <c r="AL306" s="193"/>
      <c r="AM306" s="196"/>
      <c r="AN306" s="164"/>
      <c r="AO306" s="197"/>
      <c r="AP306" s="198"/>
      <c r="AQ306" s="197" t="s">
        <v>1894</v>
      </c>
      <c r="AR306" s="197"/>
      <c r="AS306" s="140">
        <f t="shared" si="12"/>
        <v>0.05844273590143026</v>
      </c>
      <c r="AT306" s="199"/>
      <c r="AU306" s="199"/>
      <c r="AV306" s="199"/>
      <c r="AW306" s="199"/>
      <c r="AX306" s="199"/>
      <c r="AY306" s="199"/>
    </row>
    <row r="307" spans="1:51" s="141" customFormat="1" ht="27.75" customHeight="1">
      <c r="A307" s="120">
        <v>226</v>
      </c>
      <c r="B307" s="120">
        <v>2021</v>
      </c>
      <c r="C307" s="120" t="s">
        <v>538</v>
      </c>
      <c r="D307" s="121" t="s">
        <v>918</v>
      </c>
      <c r="E307" s="122" t="s">
        <v>54</v>
      </c>
      <c r="F307" s="123" t="s">
        <v>27</v>
      </c>
      <c r="G307" s="124" t="s">
        <v>75</v>
      </c>
      <c r="H307" s="125" t="s">
        <v>1305</v>
      </c>
      <c r="I307" s="126" t="s">
        <v>49</v>
      </c>
      <c r="J307" s="142" t="s">
        <v>223</v>
      </c>
      <c r="K307" s="127">
        <v>49</v>
      </c>
      <c r="L307" s="128" t="s">
        <v>202</v>
      </c>
      <c r="M307" s="128" t="str">
        <f>IF(ISERROR(VLOOKUP(K307,#REF!,3,FALSE))," ",VLOOKUP(K307,#REF!,3,FALSE))</f>
        <v> </v>
      </c>
      <c r="N307" s="159">
        <v>1621</v>
      </c>
      <c r="O307" s="159">
        <v>0</v>
      </c>
      <c r="P307" s="129">
        <v>22468429</v>
      </c>
      <c r="Q307" s="130" t="s">
        <v>1709</v>
      </c>
      <c r="R307" s="129" t="s">
        <v>295</v>
      </c>
      <c r="S307" s="129"/>
      <c r="T307" s="129"/>
      <c r="U307" s="131"/>
      <c r="V307" s="129"/>
      <c r="W307" s="129"/>
      <c r="X307" s="131"/>
      <c r="Y307" s="132">
        <v>45000000</v>
      </c>
      <c r="Z307" s="133"/>
      <c r="AA307" s="134">
        <v>1</v>
      </c>
      <c r="AB307" s="132">
        <v>3666667</v>
      </c>
      <c r="AC307" s="176">
        <f aca="true" t="shared" si="14" ref="AC307:AC314">+Y307+Z307+AB307</f>
        <v>48666667</v>
      </c>
      <c r="AD307" s="176">
        <v>43666667</v>
      </c>
      <c r="AE307" s="135">
        <v>44264</v>
      </c>
      <c r="AF307" s="135">
        <v>44264</v>
      </c>
      <c r="AG307" s="135">
        <v>44561</v>
      </c>
      <c r="AH307" s="136">
        <v>270</v>
      </c>
      <c r="AI307" s="136">
        <v>1</v>
      </c>
      <c r="AJ307" s="137">
        <v>23</v>
      </c>
      <c r="AK307" s="138"/>
      <c r="AL307" s="136"/>
      <c r="AM307" s="158"/>
      <c r="AN307" s="164"/>
      <c r="AO307" s="139"/>
      <c r="AP307" s="139"/>
      <c r="AQ307" s="157" t="s">
        <v>1894</v>
      </c>
      <c r="AR307" s="139"/>
      <c r="AS307" s="140">
        <f t="shared" si="12"/>
        <v>0.8972602746762995</v>
      </c>
      <c r="AT307" s="35"/>
      <c r="AU307" s="35"/>
      <c r="AV307" s="35"/>
      <c r="AW307" s="35"/>
      <c r="AX307" s="35"/>
      <c r="AY307" s="35"/>
    </row>
    <row r="308" spans="1:51" s="141" customFormat="1" ht="27.75" customHeight="1">
      <c r="A308" s="120">
        <v>399</v>
      </c>
      <c r="B308" s="120">
        <v>2021</v>
      </c>
      <c r="C308" s="120" t="s">
        <v>685</v>
      </c>
      <c r="D308" s="121" t="s">
        <v>1065</v>
      </c>
      <c r="E308" s="122" t="s">
        <v>35</v>
      </c>
      <c r="F308" s="123" t="s">
        <v>47</v>
      </c>
      <c r="G308" s="124" t="s">
        <v>79</v>
      </c>
      <c r="H308" s="125" t="s">
        <v>1454</v>
      </c>
      <c r="I308" s="126" t="s">
        <v>49</v>
      </c>
      <c r="J308" s="142" t="s">
        <v>223</v>
      </c>
      <c r="K308" s="127">
        <v>28</v>
      </c>
      <c r="L308" s="128" t="s">
        <v>178</v>
      </c>
      <c r="M308" s="128" t="str">
        <f>IF(ISERROR(VLOOKUP(K308,#REF!,3,FALSE))," ",VLOOKUP(K308,#REF!,3,FALSE))</f>
        <v> </v>
      </c>
      <c r="N308" s="159">
        <v>1603</v>
      </c>
      <c r="O308" s="159">
        <v>1</v>
      </c>
      <c r="P308" s="129">
        <v>900070729</v>
      </c>
      <c r="Q308" s="130" t="s">
        <v>1851</v>
      </c>
      <c r="R308" s="129" t="s">
        <v>296</v>
      </c>
      <c r="S308" s="129"/>
      <c r="T308" s="129"/>
      <c r="U308" s="188"/>
      <c r="V308" s="129"/>
      <c r="W308" s="129"/>
      <c r="X308" s="131"/>
      <c r="Y308" s="132">
        <v>49259182</v>
      </c>
      <c r="Z308" s="133"/>
      <c r="AA308" s="134">
        <v>0</v>
      </c>
      <c r="AB308" s="132">
        <v>0</v>
      </c>
      <c r="AC308" s="176">
        <f t="shared" si="14"/>
        <v>49259182</v>
      </c>
      <c r="AD308" s="176">
        <v>0</v>
      </c>
      <c r="AE308" s="135">
        <v>44553</v>
      </c>
      <c r="AF308" s="135"/>
      <c r="AG308" s="135"/>
      <c r="AH308" s="136">
        <v>210</v>
      </c>
      <c r="AI308" s="136">
        <v>0</v>
      </c>
      <c r="AJ308" s="137">
        <v>0</v>
      </c>
      <c r="AK308" s="138"/>
      <c r="AL308" s="136"/>
      <c r="AM308" s="158"/>
      <c r="AN308" s="164"/>
      <c r="AO308" s="157" t="s">
        <v>1894</v>
      </c>
      <c r="AP308" s="157" t="s">
        <v>1894</v>
      </c>
      <c r="AQ308" s="139"/>
      <c r="AR308" s="139"/>
      <c r="AS308" s="140">
        <f t="shared" si="12"/>
        <v>0</v>
      </c>
      <c r="AT308" s="35"/>
      <c r="AU308" s="35"/>
      <c r="AV308" s="35"/>
      <c r="AW308" s="35"/>
      <c r="AX308" s="35"/>
      <c r="AY308" s="35"/>
    </row>
    <row r="309" spans="1:51" s="141" customFormat="1" ht="27.75" customHeight="1">
      <c r="A309" s="120">
        <v>100</v>
      </c>
      <c r="B309" s="120">
        <v>2021</v>
      </c>
      <c r="C309" s="120" t="s">
        <v>415</v>
      </c>
      <c r="D309" s="121" t="s">
        <v>796</v>
      </c>
      <c r="E309" s="122" t="s">
        <v>54</v>
      </c>
      <c r="F309" s="123" t="s">
        <v>27</v>
      </c>
      <c r="G309" s="124" t="s">
        <v>75</v>
      </c>
      <c r="H309" s="125" t="s">
        <v>1182</v>
      </c>
      <c r="I309" s="126" t="s">
        <v>49</v>
      </c>
      <c r="J309" s="142" t="s">
        <v>223</v>
      </c>
      <c r="K309" s="127">
        <v>57</v>
      </c>
      <c r="L309" s="128" t="s">
        <v>1488</v>
      </c>
      <c r="M309" s="128" t="str">
        <f>IF(ISERROR(VLOOKUP(K309,#REF!,3,FALSE))," ",VLOOKUP(K309,#REF!,3,FALSE))</f>
        <v> </v>
      </c>
      <c r="N309" s="159">
        <v>1624</v>
      </c>
      <c r="O309" s="159">
        <v>0</v>
      </c>
      <c r="P309" s="129">
        <v>80206503</v>
      </c>
      <c r="Q309" s="130" t="s">
        <v>1586</v>
      </c>
      <c r="R309" s="129" t="s">
        <v>295</v>
      </c>
      <c r="S309" s="129"/>
      <c r="T309" s="129"/>
      <c r="U309" s="188"/>
      <c r="V309" s="129"/>
      <c r="W309" s="129"/>
      <c r="X309" s="131"/>
      <c r="Y309" s="132">
        <v>45000000</v>
      </c>
      <c r="Z309" s="133"/>
      <c r="AA309" s="134">
        <v>1</v>
      </c>
      <c r="AB309" s="132">
        <v>4333333</v>
      </c>
      <c r="AC309" s="176">
        <f t="shared" si="14"/>
        <v>49333333</v>
      </c>
      <c r="AD309" s="176">
        <v>44333333</v>
      </c>
      <c r="AE309" s="135">
        <v>44259</v>
      </c>
      <c r="AF309" s="135">
        <v>44260</v>
      </c>
      <c r="AG309" s="135">
        <v>44561</v>
      </c>
      <c r="AH309" s="136">
        <v>270</v>
      </c>
      <c r="AI309" s="136">
        <v>1</v>
      </c>
      <c r="AJ309" s="137">
        <v>27</v>
      </c>
      <c r="AK309" s="138"/>
      <c r="AL309" s="136"/>
      <c r="AM309" s="158"/>
      <c r="AN309" s="164"/>
      <c r="AO309" s="139"/>
      <c r="AP309" s="139"/>
      <c r="AQ309" s="157" t="s">
        <v>1894</v>
      </c>
      <c r="AR309" s="139"/>
      <c r="AS309" s="140">
        <f t="shared" si="12"/>
        <v>0.8986486479638423</v>
      </c>
      <c r="AT309" s="35"/>
      <c r="AU309" s="35"/>
      <c r="AV309" s="35"/>
      <c r="AW309" s="35"/>
      <c r="AX309" s="35"/>
      <c r="AY309" s="35"/>
    </row>
    <row r="310" spans="1:51" s="141" customFormat="1" ht="27.75" customHeight="1">
      <c r="A310" s="120">
        <v>99</v>
      </c>
      <c r="B310" s="120">
        <v>2021</v>
      </c>
      <c r="C310" s="120" t="s">
        <v>414</v>
      </c>
      <c r="D310" s="121" t="s">
        <v>795</v>
      </c>
      <c r="E310" s="122" t="s">
        <v>54</v>
      </c>
      <c r="F310" s="123" t="s">
        <v>27</v>
      </c>
      <c r="G310" s="124" t="s">
        <v>75</v>
      </c>
      <c r="H310" s="125" t="s">
        <v>1181</v>
      </c>
      <c r="I310" s="126" t="s">
        <v>49</v>
      </c>
      <c r="J310" s="142" t="s">
        <v>223</v>
      </c>
      <c r="K310" s="127">
        <v>57</v>
      </c>
      <c r="L310" s="128" t="s">
        <v>1488</v>
      </c>
      <c r="M310" s="128" t="str">
        <f>IF(ISERROR(VLOOKUP(K310,#REF!,3,FALSE))," ",VLOOKUP(K310,#REF!,3,FALSE))</f>
        <v> </v>
      </c>
      <c r="N310" s="159">
        <v>1624</v>
      </c>
      <c r="O310" s="159">
        <v>0</v>
      </c>
      <c r="P310" s="129">
        <v>1077973582</v>
      </c>
      <c r="Q310" s="130" t="s">
        <v>1585</v>
      </c>
      <c r="R310" s="129" t="s">
        <v>295</v>
      </c>
      <c r="S310" s="129"/>
      <c r="T310" s="129"/>
      <c r="U310" s="131"/>
      <c r="V310" s="129"/>
      <c r="W310" s="129"/>
      <c r="X310" s="131"/>
      <c r="Y310" s="132">
        <v>45000000</v>
      </c>
      <c r="Z310" s="133"/>
      <c r="AA310" s="134">
        <v>1</v>
      </c>
      <c r="AB310" s="132">
        <v>4500000</v>
      </c>
      <c r="AC310" s="176">
        <f t="shared" si="14"/>
        <v>49500000</v>
      </c>
      <c r="AD310" s="176">
        <v>44500000</v>
      </c>
      <c r="AE310" s="135">
        <v>44257</v>
      </c>
      <c r="AF310" s="135">
        <v>44259</v>
      </c>
      <c r="AG310" s="135">
        <v>44561</v>
      </c>
      <c r="AH310" s="136">
        <v>270</v>
      </c>
      <c r="AI310" s="136">
        <v>1</v>
      </c>
      <c r="AJ310" s="137">
        <v>28</v>
      </c>
      <c r="AK310" s="138"/>
      <c r="AL310" s="136"/>
      <c r="AM310" s="158"/>
      <c r="AN310" s="164"/>
      <c r="AO310" s="139"/>
      <c r="AP310" s="139"/>
      <c r="AQ310" s="157" t="s">
        <v>1894</v>
      </c>
      <c r="AR310" s="139"/>
      <c r="AS310" s="140">
        <f t="shared" si="12"/>
        <v>0.898989898989899</v>
      </c>
      <c r="AT310" s="35"/>
      <c r="AU310" s="35"/>
      <c r="AV310" s="35"/>
      <c r="AW310" s="35"/>
      <c r="AX310" s="35"/>
      <c r="AY310" s="35"/>
    </row>
    <row r="311" spans="1:51" s="141" customFormat="1" ht="27.75" customHeight="1">
      <c r="A311" s="120">
        <v>110</v>
      </c>
      <c r="B311" s="120">
        <v>2021</v>
      </c>
      <c r="C311" s="120" t="s">
        <v>425</v>
      </c>
      <c r="D311" s="121" t="s">
        <v>805</v>
      </c>
      <c r="E311" s="122" t="s">
        <v>54</v>
      </c>
      <c r="F311" s="123" t="s">
        <v>27</v>
      </c>
      <c r="G311" s="124" t="s">
        <v>75</v>
      </c>
      <c r="H311" s="125" t="s">
        <v>1192</v>
      </c>
      <c r="I311" s="126" t="s">
        <v>49</v>
      </c>
      <c r="J311" s="142" t="s">
        <v>223</v>
      </c>
      <c r="K311" s="127">
        <v>57</v>
      </c>
      <c r="L311" s="128" t="s">
        <v>1488</v>
      </c>
      <c r="M311" s="128" t="str">
        <f>IF(ISERROR(VLOOKUP(K311,#REF!,3,FALSE))," ",VLOOKUP(K311,#REF!,3,FALSE))</f>
        <v> </v>
      </c>
      <c r="N311" s="159">
        <v>1623</v>
      </c>
      <c r="O311" s="159">
        <v>0</v>
      </c>
      <c r="P311" s="129">
        <v>1032480238</v>
      </c>
      <c r="Q311" s="130" t="s">
        <v>1596</v>
      </c>
      <c r="R311" s="129" t="s">
        <v>295</v>
      </c>
      <c r="S311" s="129"/>
      <c r="T311" s="129"/>
      <c r="U311" s="188"/>
      <c r="V311" s="129"/>
      <c r="W311" s="129"/>
      <c r="X311" s="131"/>
      <c r="Y311" s="132">
        <v>45000000</v>
      </c>
      <c r="Z311" s="133"/>
      <c r="AA311" s="134">
        <v>1</v>
      </c>
      <c r="AB311" s="132">
        <v>4500000</v>
      </c>
      <c r="AC311" s="176">
        <f t="shared" si="14"/>
        <v>49500000</v>
      </c>
      <c r="AD311" s="176">
        <v>44500000</v>
      </c>
      <c r="AE311" s="135">
        <v>44257</v>
      </c>
      <c r="AF311" s="135">
        <v>44259</v>
      </c>
      <c r="AG311" s="135">
        <v>44561</v>
      </c>
      <c r="AH311" s="136">
        <v>270</v>
      </c>
      <c r="AI311" s="136">
        <v>1</v>
      </c>
      <c r="AJ311" s="137">
        <v>28</v>
      </c>
      <c r="AK311" s="138"/>
      <c r="AL311" s="136"/>
      <c r="AM311" s="158"/>
      <c r="AN311" s="164"/>
      <c r="AO311" s="139"/>
      <c r="AP311" s="139"/>
      <c r="AQ311" s="157" t="s">
        <v>1894</v>
      </c>
      <c r="AR311" s="139"/>
      <c r="AS311" s="140">
        <f t="shared" si="12"/>
        <v>0.898989898989899</v>
      </c>
      <c r="AT311" s="35"/>
      <c r="AU311" s="35"/>
      <c r="AV311" s="35"/>
      <c r="AW311" s="35"/>
      <c r="AX311" s="35"/>
      <c r="AY311" s="35"/>
    </row>
    <row r="312" spans="1:51" s="141" customFormat="1" ht="27.75" customHeight="1">
      <c r="A312" s="120">
        <v>318</v>
      </c>
      <c r="B312" s="120">
        <v>2021</v>
      </c>
      <c r="C312" s="120" t="s">
        <v>626</v>
      </c>
      <c r="D312" s="121" t="s">
        <v>1006</v>
      </c>
      <c r="E312" s="122" t="s">
        <v>54</v>
      </c>
      <c r="F312" s="123" t="s">
        <v>27</v>
      </c>
      <c r="G312" s="124" t="s">
        <v>75</v>
      </c>
      <c r="H312" s="125" t="s">
        <v>1394</v>
      </c>
      <c r="I312" s="126" t="s">
        <v>49</v>
      </c>
      <c r="J312" s="142" t="s">
        <v>223</v>
      </c>
      <c r="K312" s="127">
        <v>55</v>
      </c>
      <c r="L312" s="128" t="s">
        <v>1487</v>
      </c>
      <c r="M312" s="128" t="str">
        <f>IF(ISERROR(VLOOKUP(K312,#REF!,3,FALSE))," ",VLOOKUP(K312,#REF!,3,FALSE))</f>
        <v> </v>
      </c>
      <c r="N312" s="159">
        <v>1622</v>
      </c>
      <c r="O312" s="159">
        <v>0</v>
      </c>
      <c r="P312" s="129">
        <v>1017183650</v>
      </c>
      <c r="Q312" s="130" t="s">
        <v>1632</v>
      </c>
      <c r="R312" s="129" t="s">
        <v>295</v>
      </c>
      <c r="S312" s="129"/>
      <c r="T312" s="129"/>
      <c r="U312" s="131"/>
      <c r="V312" s="129"/>
      <c r="W312" s="129"/>
      <c r="X312" s="131"/>
      <c r="Y312" s="132">
        <v>39000000</v>
      </c>
      <c r="Z312" s="133"/>
      <c r="AA312" s="134">
        <v>1</v>
      </c>
      <c r="AB312" s="132">
        <v>10616667</v>
      </c>
      <c r="AC312" s="176">
        <f t="shared" si="14"/>
        <v>49616667</v>
      </c>
      <c r="AD312" s="176">
        <v>42683334</v>
      </c>
      <c r="AE312" s="135">
        <v>44321</v>
      </c>
      <c r="AF312" s="135">
        <v>44322</v>
      </c>
      <c r="AG312" s="135">
        <v>44562</v>
      </c>
      <c r="AH312" s="136">
        <v>180</v>
      </c>
      <c r="AI312" s="136">
        <v>1</v>
      </c>
      <c r="AJ312" s="137">
        <v>49</v>
      </c>
      <c r="AK312" s="138"/>
      <c r="AL312" s="136"/>
      <c r="AM312" s="158"/>
      <c r="AN312" s="164"/>
      <c r="AO312" s="139"/>
      <c r="AP312" s="139"/>
      <c r="AQ312" s="157" t="s">
        <v>1894</v>
      </c>
      <c r="AR312" s="139"/>
      <c r="AS312" s="140">
        <f t="shared" si="12"/>
        <v>0.860262016390581</v>
      </c>
      <c r="AT312" s="35"/>
      <c r="AU312" s="35"/>
      <c r="AV312" s="35"/>
      <c r="AW312" s="35"/>
      <c r="AX312" s="35"/>
      <c r="AY312" s="35"/>
    </row>
    <row r="313" spans="1:51" s="141" customFormat="1" ht="27.75" customHeight="1">
      <c r="A313" s="120">
        <v>159</v>
      </c>
      <c r="B313" s="120">
        <v>2021</v>
      </c>
      <c r="C313" s="120" t="s">
        <v>473</v>
      </c>
      <c r="D313" s="121" t="s">
        <v>853</v>
      </c>
      <c r="E313" s="122" t="s">
        <v>54</v>
      </c>
      <c r="F313" s="123" t="s">
        <v>27</v>
      </c>
      <c r="G313" s="124" t="s">
        <v>75</v>
      </c>
      <c r="H313" s="125" t="s">
        <v>1240</v>
      </c>
      <c r="I313" s="126" t="s">
        <v>49</v>
      </c>
      <c r="J313" s="142" t="s">
        <v>223</v>
      </c>
      <c r="K313" s="127">
        <v>57</v>
      </c>
      <c r="L313" s="128" t="s">
        <v>1488</v>
      </c>
      <c r="M313" s="128" t="str">
        <f>IF(ISERROR(VLOOKUP(K313,#REF!,3,FALSE))," ",VLOOKUP(K313,#REF!,3,FALSE))</f>
        <v> </v>
      </c>
      <c r="N313" s="159">
        <v>1623</v>
      </c>
      <c r="O313" s="159">
        <v>0</v>
      </c>
      <c r="P313" s="129">
        <v>79431484</v>
      </c>
      <c r="Q313" s="130" t="s">
        <v>1644</v>
      </c>
      <c r="R313" s="129" t="s">
        <v>295</v>
      </c>
      <c r="S313" s="129"/>
      <c r="T313" s="129"/>
      <c r="U313" s="131"/>
      <c r="V313" s="129"/>
      <c r="W313" s="129"/>
      <c r="X313" s="131"/>
      <c r="Y313" s="132">
        <v>45000000</v>
      </c>
      <c r="Z313" s="133"/>
      <c r="AA313" s="134">
        <v>1</v>
      </c>
      <c r="AB313" s="132">
        <v>4666667</v>
      </c>
      <c r="AC313" s="176">
        <f t="shared" si="14"/>
        <v>49666667</v>
      </c>
      <c r="AD313" s="176">
        <v>44666667</v>
      </c>
      <c r="AE313" s="135">
        <v>44256</v>
      </c>
      <c r="AF313" s="135">
        <v>44258</v>
      </c>
      <c r="AG313" s="135">
        <v>44561</v>
      </c>
      <c r="AH313" s="136">
        <v>270</v>
      </c>
      <c r="AI313" s="136">
        <v>1</v>
      </c>
      <c r="AJ313" s="137">
        <v>29</v>
      </c>
      <c r="AK313" s="138"/>
      <c r="AL313" s="136"/>
      <c r="AM313" s="158"/>
      <c r="AN313" s="164"/>
      <c r="AO313" s="139"/>
      <c r="AP313" s="139"/>
      <c r="AQ313" s="157" t="s">
        <v>1894</v>
      </c>
      <c r="AR313" s="139"/>
      <c r="AS313" s="140">
        <f t="shared" si="12"/>
        <v>0.8993288597360479</v>
      </c>
      <c r="AT313" s="35"/>
      <c r="AU313" s="35"/>
      <c r="AV313" s="35"/>
      <c r="AW313" s="35"/>
      <c r="AX313" s="35"/>
      <c r="AY313" s="35"/>
    </row>
    <row r="314" spans="1:51" s="141" customFormat="1" ht="27.75" customHeight="1">
      <c r="A314" s="120">
        <v>165</v>
      </c>
      <c r="B314" s="120">
        <v>2021</v>
      </c>
      <c r="C314" s="120" t="s">
        <v>478</v>
      </c>
      <c r="D314" s="121" t="s">
        <v>858</v>
      </c>
      <c r="E314" s="122" t="s">
        <v>54</v>
      </c>
      <c r="F314" s="123" t="s">
        <v>27</v>
      </c>
      <c r="G314" s="124" t="s">
        <v>75</v>
      </c>
      <c r="H314" s="125" t="s">
        <v>1245</v>
      </c>
      <c r="I314" s="126" t="s">
        <v>49</v>
      </c>
      <c r="J314" s="142" t="s">
        <v>223</v>
      </c>
      <c r="K314" s="127">
        <v>57</v>
      </c>
      <c r="L314" s="128" t="s">
        <v>1488</v>
      </c>
      <c r="M314" s="128" t="str">
        <f>IF(ISERROR(VLOOKUP(K314,#REF!,3,FALSE))," ",VLOOKUP(K314,#REF!,3,FALSE))</f>
        <v> </v>
      </c>
      <c r="N314" s="159">
        <v>1623</v>
      </c>
      <c r="O314" s="159">
        <v>0</v>
      </c>
      <c r="P314" s="129">
        <v>1015440310</v>
      </c>
      <c r="Q314" s="130" t="s">
        <v>1649</v>
      </c>
      <c r="R314" s="129" t="s">
        <v>295</v>
      </c>
      <c r="S314" s="129"/>
      <c r="T314" s="129"/>
      <c r="U314" s="131"/>
      <c r="V314" s="129"/>
      <c r="W314" s="129"/>
      <c r="X314" s="131"/>
      <c r="Y314" s="132">
        <v>45000000</v>
      </c>
      <c r="Z314" s="133"/>
      <c r="AA314" s="134">
        <v>1</v>
      </c>
      <c r="AB314" s="132">
        <v>4666667</v>
      </c>
      <c r="AC314" s="176">
        <f t="shared" si="14"/>
        <v>49666667</v>
      </c>
      <c r="AD314" s="176">
        <v>44666667</v>
      </c>
      <c r="AE314" s="135">
        <v>44256</v>
      </c>
      <c r="AF314" s="135">
        <v>44258</v>
      </c>
      <c r="AG314" s="135">
        <v>44561</v>
      </c>
      <c r="AH314" s="136">
        <v>270</v>
      </c>
      <c r="AI314" s="136">
        <v>1</v>
      </c>
      <c r="AJ314" s="137">
        <v>29</v>
      </c>
      <c r="AK314" s="138"/>
      <c r="AL314" s="136"/>
      <c r="AM314" s="158"/>
      <c r="AN314" s="164"/>
      <c r="AO314" s="139"/>
      <c r="AP314" s="139"/>
      <c r="AQ314" s="157" t="s">
        <v>1894</v>
      </c>
      <c r="AR314" s="139"/>
      <c r="AS314" s="140">
        <f t="shared" si="12"/>
        <v>0.8993288597360479</v>
      </c>
      <c r="AT314" s="35"/>
      <c r="AU314" s="35"/>
      <c r="AV314" s="35"/>
      <c r="AW314" s="35"/>
      <c r="AX314" s="35"/>
      <c r="AY314" s="35"/>
    </row>
    <row r="315" spans="1:51" s="141" customFormat="1" ht="27.75" customHeight="1">
      <c r="A315" s="177">
        <v>125</v>
      </c>
      <c r="B315" s="177">
        <v>2020</v>
      </c>
      <c r="C315" s="177" t="s">
        <v>2064</v>
      </c>
      <c r="D315" s="200" t="s">
        <v>2084</v>
      </c>
      <c r="E315" s="178" t="s">
        <v>52</v>
      </c>
      <c r="F315" s="179" t="s">
        <v>50</v>
      </c>
      <c r="G315" s="180" t="s">
        <v>79</v>
      </c>
      <c r="H315" s="181" t="s">
        <v>1993</v>
      </c>
      <c r="I315" s="182" t="s">
        <v>48</v>
      </c>
      <c r="J315" s="142" t="s">
        <v>223</v>
      </c>
      <c r="K315" s="183"/>
      <c r="L315" s="184"/>
      <c r="M315" s="184"/>
      <c r="N315" s="185" t="s">
        <v>1482</v>
      </c>
      <c r="O315" s="185">
        <v>0</v>
      </c>
      <c r="P315" s="186">
        <v>900910140</v>
      </c>
      <c r="Q315" s="187" t="s">
        <v>2039</v>
      </c>
      <c r="R315" s="186" t="s">
        <v>296</v>
      </c>
      <c r="S315" s="186"/>
      <c r="T315" s="186"/>
      <c r="U315" s="131"/>
      <c r="V315" s="186"/>
      <c r="W315" s="186"/>
      <c r="X315" s="188"/>
      <c r="Y315" s="189">
        <v>2228083</v>
      </c>
      <c r="Z315" s="190"/>
      <c r="AA315" s="191">
        <v>0</v>
      </c>
      <c r="AB315" s="189">
        <v>0</v>
      </c>
      <c r="AC315" s="176">
        <v>2228083</v>
      </c>
      <c r="AD315" s="176">
        <v>2228083</v>
      </c>
      <c r="AE315" s="135">
        <v>44210</v>
      </c>
      <c r="AF315" s="135">
        <v>44210</v>
      </c>
      <c r="AG315" s="135">
        <v>44210</v>
      </c>
      <c r="AH315" s="193"/>
      <c r="AI315" s="193"/>
      <c r="AJ315" s="194"/>
      <c r="AK315" s="195"/>
      <c r="AL315" s="193"/>
      <c r="AM315" s="196"/>
      <c r="AN315" s="164"/>
      <c r="AO315" s="197"/>
      <c r="AP315" s="198"/>
      <c r="AQ315" s="197" t="s">
        <v>1894</v>
      </c>
      <c r="AR315" s="197"/>
      <c r="AS315" s="140">
        <f t="shared" si="12"/>
        <v>1</v>
      </c>
      <c r="AT315" s="199"/>
      <c r="AU315" s="199"/>
      <c r="AV315" s="199"/>
      <c r="AW315" s="199"/>
      <c r="AX315" s="199"/>
      <c r="AY315" s="199"/>
    </row>
    <row r="316" spans="1:51" s="141" customFormat="1" ht="27.75" customHeight="1">
      <c r="A316" s="120">
        <v>166</v>
      </c>
      <c r="B316" s="120">
        <v>2021</v>
      </c>
      <c r="C316" s="120" t="s">
        <v>479</v>
      </c>
      <c r="D316" s="121" t="s">
        <v>859</v>
      </c>
      <c r="E316" s="122" t="s">
        <v>54</v>
      </c>
      <c r="F316" s="123" t="s">
        <v>27</v>
      </c>
      <c r="G316" s="124" t="s">
        <v>75</v>
      </c>
      <c r="H316" s="125" t="s">
        <v>1246</v>
      </c>
      <c r="I316" s="126" t="s">
        <v>49</v>
      </c>
      <c r="J316" s="142" t="s">
        <v>223</v>
      </c>
      <c r="K316" s="127">
        <v>57</v>
      </c>
      <c r="L316" s="128" t="s">
        <v>1488</v>
      </c>
      <c r="M316" s="128" t="str">
        <f>IF(ISERROR(VLOOKUP(K316,#REF!,3,FALSE))," ",VLOOKUP(K316,#REF!,3,FALSE))</f>
        <v> </v>
      </c>
      <c r="N316" s="159">
        <v>1623</v>
      </c>
      <c r="O316" s="159">
        <v>0</v>
      </c>
      <c r="P316" s="129">
        <v>80283908</v>
      </c>
      <c r="Q316" s="130" t="s">
        <v>1650</v>
      </c>
      <c r="R316" s="129" t="s">
        <v>295</v>
      </c>
      <c r="S316" s="129"/>
      <c r="T316" s="129"/>
      <c r="U316" s="131"/>
      <c r="V316" s="129"/>
      <c r="W316" s="129"/>
      <c r="X316" s="131"/>
      <c r="Y316" s="132">
        <v>45000000</v>
      </c>
      <c r="Z316" s="133"/>
      <c r="AA316" s="134">
        <v>1</v>
      </c>
      <c r="AB316" s="132">
        <v>4666667</v>
      </c>
      <c r="AC316" s="176">
        <f aca="true" t="shared" si="15" ref="AC316:AC342">+Y316+Z316+AB316</f>
        <v>49666667</v>
      </c>
      <c r="AD316" s="176">
        <v>44666667</v>
      </c>
      <c r="AE316" s="135">
        <v>44256</v>
      </c>
      <c r="AF316" s="135">
        <v>44258</v>
      </c>
      <c r="AG316" s="135">
        <v>44561</v>
      </c>
      <c r="AH316" s="136">
        <v>270</v>
      </c>
      <c r="AI316" s="136">
        <v>1</v>
      </c>
      <c r="AJ316" s="137">
        <v>29</v>
      </c>
      <c r="AK316" s="138"/>
      <c r="AL316" s="136"/>
      <c r="AM316" s="158"/>
      <c r="AN316" s="164"/>
      <c r="AO316" s="139"/>
      <c r="AP316" s="139"/>
      <c r="AQ316" s="157" t="s">
        <v>1894</v>
      </c>
      <c r="AR316" s="139"/>
      <c r="AS316" s="140">
        <f t="shared" si="12"/>
        <v>0.8993288597360479</v>
      </c>
      <c r="AT316" s="35"/>
      <c r="AU316" s="35"/>
      <c r="AV316" s="35"/>
      <c r="AW316" s="35"/>
      <c r="AX316" s="35"/>
      <c r="AY316" s="35"/>
    </row>
    <row r="317" spans="1:51" s="141" customFormat="1" ht="27.75" customHeight="1">
      <c r="A317" s="120">
        <v>53</v>
      </c>
      <c r="B317" s="120">
        <v>2021</v>
      </c>
      <c r="C317" s="120" t="s">
        <v>369</v>
      </c>
      <c r="D317" s="121" t="s">
        <v>750</v>
      </c>
      <c r="E317" s="122" t="s">
        <v>54</v>
      </c>
      <c r="F317" s="123" t="s">
        <v>27</v>
      </c>
      <c r="G317" s="124" t="s">
        <v>75</v>
      </c>
      <c r="H317" s="125" t="s">
        <v>1136</v>
      </c>
      <c r="I317" s="126" t="s">
        <v>49</v>
      </c>
      <c r="J317" s="142" t="s">
        <v>223</v>
      </c>
      <c r="K317" s="127">
        <v>57</v>
      </c>
      <c r="L317" s="128" t="s">
        <v>1488</v>
      </c>
      <c r="M317" s="128" t="str">
        <f>IF(ISERROR(VLOOKUP(K317,#REF!,3,FALSE))," ",VLOOKUP(K317,#REF!,3,FALSE))</f>
        <v> </v>
      </c>
      <c r="N317" s="159">
        <v>1624</v>
      </c>
      <c r="O317" s="159">
        <v>0</v>
      </c>
      <c r="P317" s="129">
        <v>52196889</v>
      </c>
      <c r="Q317" s="130" t="s">
        <v>1540</v>
      </c>
      <c r="R317" s="129" t="s">
        <v>295</v>
      </c>
      <c r="S317" s="129"/>
      <c r="T317" s="129"/>
      <c r="U317" s="131"/>
      <c r="V317" s="129"/>
      <c r="W317" s="129"/>
      <c r="X317" s="131"/>
      <c r="Y317" s="132">
        <v>45000000</v>
      </c>
      <c r="Z317" s="133"/>
      <c r="AA317" s="134">
        <v>1</v>
      </c>
      <c r="AB317" s="132">
        <v>4833333</v>
      </c>
      <c r="AC317" s="176">
        <f t="shared" si="15"/>
        <v>49833333</v>
      </c>
      <c r="AD317" s="176">
        <v>44833333</v>
      </c>
      <c r="AE317" s="135">
        <v>44252</v>
      </c>
      <c r="AF317" s="135">
        <v>44257</v>
      </c>
      <c r="AG317" s="135">
        <v>44561</v>
      </c>
      <c r="AH317" s="136">
        <v>270</v>
      </c>
      <c r="AI317" s="136">
        <v>1</v>
      </c>
      <c r="AJ317" s="137">
        <v>30</v>
      </c>
      <c r="AK317" s="138"/>
      <c r="AL317" s="136"/>
      <c r="AM317" s="158"/>
      <c r="AN317" s="164"/>
      <c r="AO317" s="139"/>
      <c r="AP317" s="139"/>
      <c r="AQ317" s="157" t="s">
        <v>1894</v>
      </c>
      <c r="AR317" s="139"/>
      <c r="AS317" s="140">
        <f t="shared" si="12"/>
        <v>0.8996655511683315</v>
      </c>
      <c r="AT317" s="35"/>
      <c r="AU317" s="35"/>
      <c r="AV317" s="35"/>
      <c r="AW317" s="35"/>
      <c r="AX317" s="35"/>
      <c r="AY317" s="35"/>
    </row>
    <row r="318" spans="1:51" s="141" customFormat="1" ht="27.75" customHeight="1">
      <c r="A318" s="120">
        <v>58</v>
      </c>
      <c r="B318" s="120">
        <v>2021</v>
      </c>
      <c r="C318" s="120" t="s">
        <v>374</v>
      </c>
      <c r="D318" s="121" t="s">
        <v>755</v>
      </c>
      <c r="E318" s="122" t="s">
        <v>54</v>
      </c>
      <c r="F318" s="123" t="s">
        <v>27</v>
      </c>
      <c r="G318" s="124" t="s">
        <v>75</v>
      </c>
      <c r="H318" s="125" t="s">
        <v>1141</v>
      </c>
      <c r="I318" s="126" t="s">
        <v>49</v>
      </c>
      <c r="J318" s="142" t="s">
        <v>223</v>
      </c>
      <c r="K318" s="127">
        <v>57</v>
      </c>
      <c r="L318" s="128" t="s">
        <v>1488</v>
      </c>
      <c r="M318" s="128" t="str">
        <f>IF(ISERROR(VLOOKUP(K318,#REF!,3,FALSE))," ",VLOOKUP(K318,#REF!,3,FALSE))</f>
        <v> </v>
      </c>
      <c r="N318" s="159">
        <v>1624</v>
      </c>
      <c r="O318" s="159">
        <v>0</v>
      </c>
      <c r="P318" s="129">
        <v>91294188</v>
      </c>
      <c r="Q318" s="130" t="s">
        <v>1545</v>
      </c>
      <c r="R318" s="129" t="s">
        <v>295</v>
      </c>
      <c r="S318" s="129"/>
      <c r="T318" s="129"/>
      <c r="U318" s="131"/>
      <c r="V318" s="129"/>
      <c r="W318" s="129"/>
      <c r="X318" s="131"/>
      <c r="Y318" s="132">
        <v>45000000</v>
      </c>
      <c r="Z318" s="133"/>
      <c r="AA318" s="134">
        <v>1</v>
      </c>
      <c r="AB318" s="132">
        <v>4833333</v>
      </c>
      <c r="AC318" s="176">
        <f t="shared" si="15"/>
        <v>49833333</v>
      </c>
      <c r="AD318" s="176">
        <v>44833333</v>
      </c>
      <c r="AE318" s="135">
        <v>44253</v>
      </c>
      <c r="AF318" s="135">
        <v>44257</v>
      </c>
      <c r="AG318" s="135">
        <v>44561</v>
      </c>
      <c r="AH318" s="136">
        <v>270</v>
      </c>
      <c r="AI318" s="136">
        <v>1</v>
      </c>
      <c r="AJ318" s="137">
        <v>30</v>
      </c>
      <c r="AK318" s="138"/>
      <c r="AL318" s="136"/>
      <c r="AM318" s="158"/>
      <c r="AN318" s="164"/>
      <c r="AO318" s="139"/>
      <c r="AP318" s="139"/>
      <c r="AQ318" s="157" t="s">
        <v>1894</v>
      </c>
      <c r="AR318" s="139"/>
      <c r="AS318" s="140">
        <f t="shared" si="12"/>
        <v>0.8996655511683315</v>
      </c>
      <c r="AT318" s="35"/>
      <c r="AU318" s="35"/>
      <c r="AV318" s="35"/>
      <c r="AW318" s="35"/>
      <c r="AX318" s="35"/>
      <c r="AY318" s="35"/>
    </row>
    <row r="319" spans="1:51" s="141" customFormat="1" ht="27.75" customHeight="1">
      <c r="A319" s="120">
        <v>109</v>
      </c>
      <c r="B319" s="120">
        <v>2021</v>
      </c>
      <c r="C319" s="120" t="s">
        <v>424</v>
      </c>
      <c r="D319" s="121" t="s">
        <v>804</v>
      </c>
      <c r="E319" s="122" t="s">
        <v>54</v>
      </c>
      <c r="F319" s="123" t="s">
        <v>27</v>
      </c>
      <c r="G319" s="124" t="s">
        <v>75</v>
      </c>
      <c r="H319" s="125" t="s">
        <v>1191</v>
      </c>
      <c r="I319" s="126" t="s">
        <v>49</v>
      </c>
      <c r="J319" s="142" t="s">
        <v>223</v>
      </c>
      <c r="K319" s="127">
        <v>57</v>
      </c>
      <c r="L319" s="128" t="s">
        <v>1488</v>
      </c>
      <c r="M319" s="128" t="str">
        <f>IF(ISERROR(VLOOKUP(K319,#REF!,3,FALSE))," ",VLOOKUP(K319,#REF!,3,FALSE))</f>
        <v> </v>
      </c>
      <c r="N319" s="159">
        <v>1623</v>
      </c>
      <c r="O319" s="159">
        <v>0</v>
      </c>
      <c r="P319" s="129">
        <v>52791717</v>
      </c>
      <c r="Q319" s="130" t="s">
        <v>1595</v>
      </c>
      <c r="R319" s="129" t="s">
        <v>295</v>
      </c>
      <c r="S319" s="129"/>
      <c r="T319" s="129"/>
      <c r="U319" s="131"/>
      <c r="V319" s="129"/>
      <c r="W319" s="129"/>
      <c r="X319" s="131"/>
      <c r="Y319" s="132">
        <v>45000000</v>
      </c>
      <c r="Z319" s="133"/>
      <c r="AA319" s="134">
        <v>1</v>
      </c>
      <c r="AB319" s="132">
        <v>5000000</v>
      </c>
      <c r="AC319" s="176">
        <f t="shared" si="15"/>
        <v>50000000</v>
      </c>
      <c r="AD319" s="176">
        <v>45000000</v>
      </c>
      <c r="AE319" s="135">
        <v>44252</v>
      </c>
      <c r="AF319" s="135">
        <v>44256</v>
      </c>
      <c r="AG319" s="135">
        <v>44561</v>
      </c>
      <c r="AH319" s="136">
        <v>272</v>
      </c>
      <c r="AI319" s="136">
        <v>1</v>
      </c>
      <c r="AJ319" s="137">
        <v>31</v>
      </c>
      <c r="AK319" s="138"/>
      <c r="AL319" s="136"/>
      <c r="AM319" s="158"/>
      <c r="AN319" s="164"/>
      <c r="AO319" s="139"/>
      <c r="AP319" s="139"/>
      <c r="AQ319" s="157" t="s">
        <v>1894</v>
      </c>
      <c r="AR319" s="139"/>
      <c r="AS319" s="140">
        <f t="shared" si="12"/>
        <v>0.9</v>
      </c>
      <c r="AT319" s="35"/>
      <c r="AU319" s="35"/>
      <c r="AV319" s="35"/>
      <c r="AW319" s="35"/>
      <c r="AX319" s="35"/>
      <c r="AY319" s="35"/>
    </row>
    <row r="320" spans="1:51" s="141" customFormat="1" ht="27.75" customHeight="1">
      <c r="A320" s="120">
        <v>327</v>
      </c>
      <c r="B320" s="120">
        <v>2021</v>
      </c>
      <c r="C320" s="120" t="s">
        <v>633</v>
      </c>
      <c r="D320" s="121" t="s">
        <v>1013</v>
      </c>
      <c r="E320" s="122" t="s">
        <v>40</v>
      </c>
      <c r="F320" s="123" t="s">
        <v>53</v>
      </c>
      <c r="G320" s="124" t="s">
        <v>62</v>
      </c>
      <c r="H320" s="125" t="s">
        <v>1402</v>
      </c>
      <c r="I320" s="126" t="s">
        <v>49</v>
      </c>
      <c r="J320" s="142" t="s">
        <v>223</v>
      </c>
      <c r="K320" s="127">
        <v>49</v>
      </c>
      <c r="L320" s="128" t="s">
        <v>202</v>
      </c>
      <c r="M320" s="128" t="str">
        <f>IF(ISERROR(VLOOKUP(K320,#REF!,3,FALSE))," ",VLOOKUP(K320,#REF!,3,FALSE))</f>
        <v> </v>
      </c>
      <c r="N320" s="159">
        <v>1621</v>
      </c>
      <c r="O320" s="159">
        <v>11</v>
      </c>
      <c r="P320" s="129">
        <v>830129423</v>
      </c>
      <c r="Q320" s="130" t="s">
        <v>1802</v>
      </c>
      <c r="R320" s="129" t="s">
        <v>296</v>
      </c>
      <c r="S320" s="129"/>
      <c r="T320" s="129"/>
      <c r="U320" s="131"/>
      <c r="V320" s="129"/>
      <c r="W320" s="129"/>
      <c r="X320" s="131"/>
      <c r="Y320" s="132">
        <v>50000000</v>
      </c>
      <c r="Z320" s="133"/>
      <c r="AA320" s="134">
        <v>0</v>
      </c>
      <c r="AB320" s="132">
        <v>0</v>
      </c>
      <c r="AC320" s="176">
        <f t="shared" si="15"/>
        <v>50000000</v>
      </c>
      <c r="AD320" s="176">
        <v>0</v>
      </c>
      <c r="AE320" s="135">
        <v>44497</v>
      </c>
      <c r="AF320" s="135">
        <v>44511</v>
      </c>
      <c r="AG320" s="135">
        <v>44691</v>
      </c>
      <c r="AH320" s="136">
        <v>180</v>
      </c>
      <c r="AI320" s="136">
        <v>0</v>
      </c>
      <c r="AJ320" s="137">
        <v>0</v>
      </c>
      <c r="AK320" s="138"/>
      <c r="AL320" s="136"/>
      <c r="AM320" s="158"/>
      <c r="AN320" s="164"/>
      <c r="AO320" s="139"/>
      <c r="AP320" s="157" t="s">
        <v>1894</v>
      </c>
      <c r="AQ320" s="139"/>
      <c r="AR320" s="139"/>
      <c r="AS320" s="140">
        <f t="shared" si="12"/>
        <v>0</v>
      </c>
      <c r="AT320" s="35"/>
      <c r="AU320" s="35"/>
      <c r="AV320" s="35"/>
      <c r="AW320" s="35"/>
      <c r="AX320" s="35"/>
      <c r="AY320" s="35"/>
    </row>
    <row r="321" spans="1:51" s="141" customFormat="1" ht="27.75" customHeight="1">
      <c r="A321" s="120">
        <v>253</v>
      </c>
      <c r="B321" s="120">
        <v>2021</v>
      </c>
      <c r="C321" s="120" t="s">
        <v>564</v>
      </c>
      <c r="D321" s="121" t="s">
        <v>944</v>
      </c>
      <c r="E321" s="122" t="s">
        <v>54</v>
      </c>
      <c r="F321" s="123" t="s">
        <v>27</v>
      </c>
      <c r="G321" s="124" t="s">
        <v>75</v>
      </c>
      <c r="H321" s="125" t="s">
        <v>1331</v>
      </c>
      <c r="I321" s="126" t="s">
        <v>49</v>
      </c>
      <c r="J321" s="142" t="s">
        <v>223</v>
      </c>
      <c r="K321" s="127">
        <v>49</v>
      </c>
      <c r="L321" s="128" t="s">
        <v>202</v>
      </c>
      <c r="M321" s="128" t="str">
        <f>IF(ISERROR(VLOOKUP(K321,#REF!,3,FALSE))," ",VLOOKUP(K321,#REF!,3,FALSE))</f>
        <v> </v>
      </c>
      <c r="N321" s="159">
        <v>1621</v>
      </c>
      <c r="O321" s="159">
        <v>0</v>
      </c>
      <c r="P321" s="129">
        <v>1118552792</v>
      </c>
      <c r="Q321" s="130" t="s">
        <v>1735</v>
      </c>
      <c r="R321" s="129" t="s">
        <v>295</v>
      </c>
      <c r="S321" s="129"/>
      <c r="T321" s="129"/>
      <c r="U321" s="131"/>
      <c r="V321" s="129"/>
      <c r="W321" s="129"/>
      <c r="X321" s="131"/>
      <c r="Y321" s="132">
        <v>45000000</v>
      </c>
      <c r="Z321" s="133"/>
      <c r="AA321" s="134">
        <v>1</v>
      </c>
      <c r="AB321" s="132">
        <v>5833334</v>
      </c>
      <c r="AC321" s="176">
        <f t="shared" si="15"/>
        <v>50833334</v>
      </c>
      <c r="AD321" s="176">
        <v>42666667</v>
      </c>
      <c r="AE321" s="135">
        <v>44266</v>
      </c>
      <c r="AF321" s="135">
        <v>44270</v>
      </c>
      <c r="AG321" s="135">
        <v>44581</v>
      </c>
      <c r="AH321" s="136">
        <v>270</v>
      </c>
      <c r="AI321" s="136">
        <v>1</v>
      </c>
      <c r="AJ321" s="137">
        <v>17</v>
      </c>
      <c r="AK321" s="138"/>
      <c r="AL321" s="136"/>
      <c r="AM321" s="158"/>
      <c r="AN321" s="164"/>
      <c r="AO321" s="139"/>
      <c r="AP321" s="139"/>
      <c r="AQ321" s="157" t="s">
        <v>1894</v>
      </c>
      <c r="AR321" s="139"/>
      <c r="AS321" s="140">
        <f t="shared" si="12"/>
        <v>0.8393442578446655</v>
      </c>
      <c r="AT321" s="35"/>
      <c r="AU321" s="35"/>
      <c r="AV321" s="35"/>
      <c r="AW321" s="35"/>
      <c r="AX321" s="35"/>
      <c r="AY321" s="35"/>
    </row>
    <row r="322" spans="1:51" s="141" customFormat="1" ht="27.75" customHeight="1">
      <c r="A322" s="120">
        <v>63</v>
      </c>
      <c r="B322" s="120">
        <v>2021</v>
      </c>
      <c r="C322" s="120" t="s">
        <v>379</v>
      </c>
      <c r="D322" s="121" t="s">
        <v>760</v>
      </c>
      <c r="E322" s="122" t="s">
        <v>54</v>
      </c>
      <c r="F322" s="123" t="s">
        <v>27</v>
      </c>
      <c r="G322" s="124" t="s">
        <v>75</v>
      </c>
      <c r="H322" s="125" t="s">
        <v>1146</v>
      </c>
      <c r="I322" s="126" t="s">
        <v>49</v>
      </c>
      <c r="J322" s="142" t="s">
        <v>223</v>
      </c>
      <c r="K322" s="127">
        <v>57</v>
      </c>
      <c r="L322" s="128" t="s">
        <v>1488</v>
      </c>
      <c r="M322" s="128" t="str">
        <f>IF(ISERROR(VLOOKUP(K322,#REF!,3,FALSE))," ",VLOOKUP(K322,#REF!,3,FALSE))</f>
        <v> </v>
      </c>
      <c r="N322" s="159">
        <v>1623</v>
      </c>
      <c r="O322" s="159">
        <v>0</v>
      </c>
      <c r="P322" s="129">
        <v>40326729</v>
      </c>
      <c r="Q322" s="130" t="s">
        <v>1550</v>
      </c>
      <c r="R322" s="129" t="s">
        <v>295</v>
      </c>
      <c r="S322" s="129"/>
      <c r="T322" s="129"/>
      <c r="U322" s="131"/>
      <c r="V322" s="129"/>
      <c r="W322" s="129"/>
      <c r="X322" s="131"/>
      <c r="Y322" s="132">
        <v>45000000</v>
      </c>
      <c r="Z322" s="133"/>
      <c r="AA322" s="134">
        <v>1</v>
      </c>
      <c r="AB322" s="132">
        <v>6000000</v>
      </c>
      <c r="AC322" s="176">
        <f t="shared" si="15"/>
        <v>51000000</v>
      </c>
      <c r="AD322" s="176">
        <v>46000000</v>
      </c>
      <c r="AE322" s="135">
        <v>44251</v>
      </c>
      <c r="AF322" s="135">
        <v>44252</v>
      </c>
      <c r="AG322" s="135">
        <v>44561</v>
      </c>
      <c r="AH322" s="136">
        <v>270</v>
      </c>
      <c r="AI322" s="136">
        <v>1</v>
      </c>
      <c r="AJ322" s="137">
        <v>37</v>
      </c>
      <c r="AK322" s="138"/>
      <c r="AL322" s="136"/>
      <c r="AM322" s="158"/>
      <c r="AN322" s="164"/>
      <c r="AO322" s="139"/>
      <c r="AP322" s="139"/>
      <c r="AQ322" s="157" t="s">
        <v>1894</v>
      </c>
      <c r="AR322" s="139"/>
      <c r="AS322" s="140">
        <f t="shared" si="12"/>
        <v>0.9019607843137255</v>
      </c>
      <c r="AT322" s="35"/>
      <c r="AU322" s="35"/>
      <c r="AV322" s="35"/>
      <c r="AW322" s="35"/>
      <c r="AX322" s="35"/>
      <c r="AY322" s="35"/>
    </row>
    <row r="323" spans="1:51" s="141" customFormat="1" ht="27.75" customHeight="1">
      <c r="A323" s="120">
        <v>108</v>
      </c>
      <c r="B323" s="120">
        <v>2021</v>
      </c>
      <c r="C323" s="120" t="s">
        <v>423</v>
      </c>
      <c r="D323" s="121" t="s">
        <v>803</v>
      </c>
      <c r="E323" s="122" t="s">
        <v>54</v>
      </c>
      <c r="F323" s="123" t="s">
        <v>27</v>
      </c>
      <c r="G323" s="124" t="s">
        <v>75</v>
      </c>
      <c r="H323" s="125" t="s">
        <v>1190</v>
      </c>
      <c r="I323" s="126" t="s">
        <v>49</v>
      </c>
      <c r="J323" s="142" t="s">
        <v>223</v>
      </c>
      <c r="K323" s="127">
        <v>57</v>
      </c>
      <c r="L323" s="128" t="s">
        <v>1488</v>
      </c>
      <c r="M323" s="128" t="str">
        <f>IF(ISERROR(VLOOKUP(K323,#REF!,3,FALSE))," ",VLOOKUP(K323,#REF!,3,FALSE))</f>
        <v> </v>
      </c>
      <c r="N323" s="159">
        <v>1623</v>
      </c>
      <c r="O323" s="159">
        <v>0</v>
      </c>
      <c r="P323" s="129">
        <v>1020713778</v>
      </c>
      <c r="Q323" s="130" t="s">
        <v>1594</v>
      </c>
      <c r="R323" s="129" t="s">
        <v>295</v>
      </c>
      <c r="S323" s="129"/>
      <c r="T323" s="129"/>
      <c r="U323" s="131"/>
      <c r="V323" s="129"/>
      <c r="W323" s="129"/>
      <c r="X323" s="131"/>
      <c r="Y323" s="132">
        <v>45000000</v>
      </c>
      <c r="Z323" s="133"/>
      <c r="AA323" s="134">
        <v>1</v>
      </c>
      <c r="AB323" s="132">
        <v>6000000</v>
      </c>
      <c r="AC323" s="176">
        <f t="shared" si="15"/>
        <v>51000000</v>
      </c>
      <c r="AD323" s="176">
        <v>46000000</v>
      </c>
      <c r="AE323" s="135">
        <v>44251</v>
      </c>
      <c r="AF323" s="135">
        <v>44252</v>
      </c>
      <c r="AG323" s="135">
        <v>44561</v>
      </c>
      <c r="AH323" s="136">
        <v>270</v>
      </c>
      <c r="AI323" s="136">
        <v>1</v>
      </c>
      <c r="AJ323" s="137">
        <v>37</v>
      </c>
      <c r="AK323" s="138"/>
      <c r="AL323" s="136"/>
      <c r="AM323" s="158"/>
      <c r="AN323" s="164"/>
      <c r="AO323" s="139"/>
      <c r="AP323" s="139"/>
      <c r="AQ323" s="157" t="s">
        <v>1894</v>
      </c>
      <c r="AR323" s="139"/>
      <c r="AS323" s="140">
        <f t="shared" si="12"/>
        <v>0.9019607843137255</v>
      </c>
      <c r="AT323" s="35"/>
      <c r="AU323" s="35"/>
      <c r="AV323" s="35"/>
      <c r="AW323" s="35"/>
      <c r="AX323" s="35"/>
      <c r="AY323" s="35"/>
    </row>
    <row r="324" spans="1:51" s="141" customFormat="1" ht="27.75" customHeight="1">
      <c r="A324" s="120">
        <v>163</v>
      </c>
      <c r="B324" s="120">
        <v>2021</v>
      </c>
      <c r="C324" s="120" t="s">
        <v>476</v>
      </c>
      <c r="D324" s="121" t="s">
        <v>856</v>
      </c>
      <c r="E324" s="122" t="s">
        <v>54</v>
      </c>
      <c r="F324" s="123" t="s">
        <v>27</v>
      </c>
      <c r="G324" s="124" t="s">
        <v>75</v>
      </c>
      <c r="H324" s="125" t="s">
        <v>1243</v>
      </c>
      <c r="I324" s="126" t="s">
        <v>49</v>
      </c>
      <c r="J324" s="142" t="s">
        <v>223</v>
      </c>
      <c r="K324" s="127">
        <v>57</v>
      </c>
      <c r="L324" s="128" t="s">
        <v>1488</v>
      </c>
      <c r="M324" s="128" t="str">
        <f>IF(ISERROR(VLOOKUP(K324,#REF!,3,FALSE))," ",VLOOKUP(K324,#REF!,3,FALSE))</f>
        <v> </v>
      </c>
      <c r="N324" s="159">
        <v>1623</v>
      </c>
      <c r="O324" s="159">
        <v>0</v>
      </c>
      <c r="P324" s="129">
        <v>1016013233</v>
      </c>
      <c r="Q324" s="130" t="s">
        <v>1647</v>
      </c>
      <c r="R324" s="129" t="s">
        <v>295</v>
      </c>
      <c r="S324" s="129"/>
      <c r="T324" s="129"/>
      <c r="U324" s="131"/>
      <c r="V324" s="129"/>
      <c r="W324" s="129"/>
      <c r="X324" s="131"/>
      <c r="Y324" s="132">
        <v>45000000</v>
      </c>
      <c r="Z324" s="133"/>
      <c r="AA324" s="134">
        <v>2</v>
      </c>
      <c r="AB324" s="132">
        <v>6166667</v>
      </c>
      <c r="AC324" s="176">
        <f t="shared" si="15"/>
        <v>51166667</v>
      </c>
      <c r="AD324" s="176">
        <v>44500000</v>
      </c>
      <c r="AE324" s="135">
        <v>44257</v>
      </c>
      <c r="AF324" s="135">
        <v>44259</v>
      </c>
      <c r="AG324" s="135">
        <v>44571</v>
      </c>
      <c r="AH324" s="136">
        <v>270</v>
      </c>
      <c r="AI324" s="136">
        <v>2</v>
      </c>
      <c r="AJ324" s="137">
        <v>28</v>
      </c>
      <c r="AK324" s="138"/>
      <c r="AL324" s="136"/>
      <c r="AM324" s="158"/>
      <c r="AN324" s="164"/>
      <c r="AO324" s="139"/>
      <c r="AP324" s="139"/>
      <c r="AQ324" s="157" t="s">
        <v>1894</v>
      </c>
      <c r="AR324" s="139"/>
      <c r="AS324" s="140">
        <f t="shared" si="12"/>
        <v>0.869706834725037</v>
      </c>
      <c r="AT324" s="35"/>
      <c r="AU324" s="35"/>
      <c r="AV324" s="35"/>
      <c r="AW324" s="35"/>
      <c r="AX324" s="35"/>
      <c r="AY324" s="35"/>
    </row>
    <row r="325" spans="1:51" s="141" customFormat="1" ht="27.75" customHeight="1">
      <c r="A325" s="120">
        <v>61</v>
      </c>
      <c r="B325" s="120">
        <v>2021</v>
      </c>
      <c r="C325" s="120" t="s">
        <v>377</v>
      </c>
      <c r="D325" s="121" t="s">
        <v>758</v>
      </c>
      <c r="E325" s="122" t="s">
        <v>54</v>
      </c>
      <c r="F325" s="123" t="s">
        <v>27</v>
      </c>
      <c r="G325" s="124" t="s">
        <v>75</v>
      </c>
      <c r="H325" s="125" t="s">
        <v>1144</v>
      </c>
      <c r="I325" s="126" t="s">
        <v>49</v>
      </c>
      <c r="J325" s="142" t="s">
        <v>223</v>
      </c>
      <c r="K325" s="127">
        <v>57</v>
      </c>
      <c r="L325" s="128" t="s">
        <v>1488</v>
      </c>
      <c r="M325" s="128" t="str">
        <f>IF(ISERROR(VLOOKUP(K325,#REF!,3,FALSE))," ",VLOOKUP(K325,#REF!,3,FALSE))</f>
        <v> </v>
      </c>
      <c r="N325" s="159">
        <v>1623</v>
      </c>
      <c r="O325" s="159">
        <v>0</v>
      </c>
      <c r="P325" s="129">
        <v>1019026758</v>
      </c>
      <c r="Q325" s="130" t="s">
        <v>1548</v>
      </c>
      <c r="R325" s="129" t="s">
        <v>295</v>
      </c>
      <c r="S325" s="129"/>
      <c r="T325" s="129"/>
      <c r="U325" s="131"/>
      <c r="V325" s="129"/>
      <c r="W325" s="129"/>
      <c r="X325" s="131"/>
      <c r="Y325" s="132">
        <v>45000000</v>
      </c>
      <c r="Z325" s="133"/>
      <c r="AA325" s="134">
        <v>1</v>
      </c>
      <c r="AB325" s="132">
        <v>6333333</v>
      </c>
      <c r="AC325" s="176">
        <f t="shared" si="15"/>
        <v>51333333</v>
      </c>
      <c r="AD325" s="176">
        <v>46333333</v>
      </c>
      <c r="AE325" s="135">
        <v>44250</v>
      </c>
      <c r="AF325" s="135">
        <v>44250</v>
      </c>
      <c r="AG325" s="135">
        <v>44561</v>
      </c>
      <c r="AH325" s="136">
        <v>270</v>
      </c>
      <c r="AI325" s="136">
        <v>1</v>
      </c>
      <c r="AJ325" s="137">
        <v>39</v>
      </c>
      <c r="AK325" s="138"/>
      <c r="AL325" s="136"/>
      <c r="AM325" s="158"/>
      <c r="AN325" s="164"/>
      <c r="AO325" s="139"/>
      <c r="AP325" s="139"/>
      <c r="AQ325" s="157" t="s">
        <v>1894</v>
      </c>
      <c r="AR325" s="139"/>
      <c r="AS325" s="140">
        <f t="shared" si="12"/>
        <v>0.9025974019649182</v>
      </c>
      <c r="AT325" s="35"/>
      <c r="AU325" s="35"/>
      <c r="AV325" s="35"/>
      <c r="AW325" s="35"/>
      <c r="AX325" s="35"/>
      <c r="AY325" s="35"/>
    </row>
    <row r="326" spans="1:51" s="141" customFormat="1" ht="27.75" customHeight="1">
      <c r="A326" s="120">
        <v>41</v>
      </c>
      <c r="B326" s="120">
        <v>2021</v>
      </c>
      <c r="C326" s="120" t="s">
        <v>357</v>
      </c>
      <c r="D326" s="121" t="s">
        <v>738</v>
      </c>
      <c r="E326" s="122" t="s">
        <v>54</v>
      </c>
      <c r="F326" s="123" t="s">
        <v>27</v>
      </c>
      <c r="G326" s="124" t="s">
        <v>75</v>
      </c>
      <c r="H326" s="125" t="s">
        <v>1124</v>
      </c>
      <c r="I326" s="126" t="s">
        <v>49</v>
      </c>
      <c r="J326" s="142" t="s">
        <v>223</v>
      </c>
      <c r="K326" s="127">
        <v>20</v>
      </c>
      <c r="L326" s="128" t="s">
        <v>1483</v>
      </c>
      <c r="M326" s="128" t="str">
        <f>IF(ISERROR(VLOOKUP(K326,#REF!,3,FALSE))," ",VLOOKUP(K326,#REF!,3,FALSE))</f>
        <v> </v>
      </c>
      <c r="N326" s="159">
        <v>1594</v>
      </c>
      <c r="O326" s="159">
        <v>0</v>
      </c>
      <c r="P326" s="129">
        <v>52839246</v>
      </c>
      <c r="Q326" s="130" t="s">
        <v>1528</v>
      </c>
      <c r="R326" s="129" t="s">
        <v>295</v>
      </c>
      <c r="S326" s="129"/>
      <c r="T326" s="129"/>
      <c r="U326" s="131"/>
      <c r="V326" s="129"/>
      <c r="W326" s="129"/>
      <c r="X326" s="131"/>
      <c r="Y326" s="132">
        <v>45000000</v>
      </c>
      <c r="Z326" s="133"/>
      <c r="AA326" s="134">
        <v>1</v>
      </c>
      <c r="AB326" s="132">
        <v>6500000</v>
      </c>
      <c r="AC326" s="176">
        <f t="shared" si="15"/>
        <v>51500000</v>
      </c>
      <c r="AD326" s="176">
        <v>46500000</v>
      </c>
      <c r="AE326" s="135">
        <v>44246</v>
      </c>
      <c r="AF326" s="135">
        <v>44249</v>
      </c>
      <c r="AG326" s="135">
        <v>44561</v>
      </c>
      <c r="AH326" s="136">
        <v>270</v>
      </c>
      <c r="AI326" s="136">
        <v>1</v>
      </c>
      <c r="AJ326" s="137">
        <v>40</v>
      </c>
      <c r="AK326" s="138"/>
      <c r="AL326" s="136"/>
      <c r="AM326" s="158"/>
      <c r="AN326" s="164"/>
      <c r="AO326" s="139"/>
      <c r="AP326" s="139"/>
      <c r="AQ326" s="157" t="s">
        <v>1894</v>
      </c>
      <c r="AR326" s="139"/>
      <c r="AS326" s="140">
        <f t="shared" si="12"/>
        <v>0.9029126213592233</v>
      </c>
      <c r="AT326" s="35"/>
      <c r="AU326" s="35"/>
      <c r="AV326" s="35"/>
      <c r="AW326" s="35"/>
      <c r="AX326" s="35"/>
      <c r="AY326" s="35"/>
    </row>
    <row r="327" spans="1:51" s="141" customFormat="1" ht="27.75" customHeight="1">
      <c r="A327" s="120">
        <v>158</v>
      </c>
      <c r="B327" s="120">
        <v>2021</v>
      </c>
      <c r="C327" s="120" t="s">
        <v>472</v>
      </c>
      <c r="D327" s="121" t="s">
        <v>852</v>
      </c>
      <c r="E327" s="122" t="s">
        <v>54</v>
      </c>
      <c r="F327" s="123" t="s">
        <v>27</v>
      </c>
      <c r="G327" s="124" t="s">
        <v>75</v>
      </c>
      <c r="H327" s="125" t="s">
        <v>1239</v>
      </c>
      <c r="I327" s="126" t="s">
        <v>49</v>
      </c>
      <c r="J327" s="142" t="s">
        <v>223</v>
      </c>
      <c r="K327" s="127">
        <v>57</v>
      </c>
      <c r="L327" s="128" t="s">
        <v>1488</v>
      </c>
      <c r="M327" s="128" t="str">
        <f>IF(ISERROR(VLOOKUP(K327,#REF!,3,FALSE))," ",VLOOKUP(K327,#REF!,3,FALSE))</f>
        <v> </v>
      </c>
      <c r="N327" s="159">
        <v>1623</v>
      </c>
      <c r="O327" s="159">
        <v>0</v>
      </c>
      <c r="P327" s="129">
        <v>79913046</v>
      </c>
      <c r="Q327" s="130" t="s">
        <v>1643</v>
      </c>
      <c r="R327" s="129" t="s">
        <v>295</v>
      </c>
      <c r="S327" s="129"/>
      <c r="T327" s="129"/>
      <c r="U327" s="131"/>
      <c r="V327" s="129"/>
      <c r="W327" s="129"/>
      <c r="X327" s="131"/>
      <c r="Y327" s="132">
        <v>45000000</v>
      </c>
      <c r="Z327" s="133"/>
      <c r="AA327" s="134">
        <v>2</v>
      </c>
      <c r="AB327" s="132">
        <v>6666667</v>
      </c>
      <c r="AC327" s="176">
        <f t="shared" si="15"/>
        <v>51666667</v>
      </c>
      <c r="AD327" s="176">
        <v>45000000</v>
      </c>
      <c r="AE327" s="135">
        <v>44252</v>
      </c>
      <c r="AF327" s="135">
        <v>44256</v>
      </c>
      <c r="AG327" s="135">
        <v>44571</v>
      </c>
      <c r="AH327" s="136">
        <v>272</v>
      </c>
      <c r="AI327" s="136">
        <v>2</v>
      </c>
      <c r="AJ327" s="137">
        <v>31</v>
      </c>
      <c r="AK327" s="138"/>
      <c r="AL327" s="136"/>
      <c r="AM327" s="158"/>
      <c r="AN327" s="164"/>
      <c r="AO327" s="139"/>
      <c r="AP327" s="139"/>
      <c r="AQ327" s="157" t="s">
        <v>1894</v>
      </c>
      <c r="AR327" s="139"/>
      <c r="AS327" s="140">
        <f t="shared" si="12"/>
        <v>0.8709677363163372</v>
      </c>
      <c r="AT327" s="35"/>
      <c r="AU327" s="35"/>
      <c r="AV327" s="35"/>
      <c r="AW327" s="35"/>
      <c r="AX327" s="35"/>
      <c r="AY327" s="35"/>
    </row>
    <row r="328" spans="1:51" s="141" customFormat="1" ht="27.75" customHeight="1">
      <c r="A328" s="120">
        <v>257</v>
      </c>
      <c r="B328" s="120">
        <v>2021</v>
      </c>
      <c r="C328" s="120" t="s">
        <v>568</v>
      </c>
      <c r="D328" s="121" t="s">
        <v>948</v>
      </c>
      <c r="E328" s="122" t="s">
        <v>54</v>
      </c>
      <c r="F328" s="123" t="s">
        <v>27</v>
      </c>
      <c r="G328" s="124" t="s">
        <v>75</v>
      </c>
      <c r="H328" s="125" t="s">
        <v>1335</v>
      </c>
      <c r="I328" s="126" t="s">
        <v>49</v>
      </c>
      <c r="J328" s="142" t="s">
        <v>223</v>
      </c>
      <c r="K328" s="127">
        <v>49</v>
      </c>
      <c r="L328" s="128" t="s">
        <v>202</v>
      </c>
      <c r="M328" s="128" t="str">
        <f>IF(ISERROR(VLOOKUP(K328,#REF!,3,FALSE))," ",VLOOKUP(K328,#REF!,3,FALSE))</f>
        <v> </v>
      </c>
      <c r="N328" s="159">
        <v>1621</v>
      </c>
      <c r="O328" s="159">
        <v>0</v>
      </c>
      <c r="P328" s="129">
        <v>1018436059</v>
      </c>
      <c r="Q328" s="130" t="s">
        <v>1739</v>
      </c>
      <c r="R328" s="129" t="s">
        <v>295</v>
      </c>
      <c r="S328" s="129"/>
      <c r="T328" s="129"/>
      <c r="U328" s="131"/>
      <c r="V328" s="129"/>
      <c r="W328" s="129"/>
      <c r="X328" s="131"/>
      <c r="Y328" s="132">
        <v>45000000</v>
      </c>
      <c r="Z328" s="133"/>
      <c r="AA328" s="134">
        <v>2</v>
      </c>
      <c r="AB328" s="132">
        <v>6833333</v>
      </c>
      <c r="AC328" s="176">
        <f t="shared" si="15"/>
        <v>51833333</v>
      </c>
      <c r="AD328" s="176">
        <v>43333333</v>
      </c>
      <c r="AE328" s="135">
        <v>44265</v>
      </c>
      <c r="AF328" s="135">
        <v>44266</v>
      </c>
      <c r="AG328" s="135">
        <v>44585</v>
      </c>
      <c r="AH328" s="136">
        <v>270</v>
      </c>
      <c r="AI328" s="136">
        <v>2</v>
      </c>
      <c r="AJ328" s="137">
        <v>21</v>
      </c>
      <c r="AK328" s="138"/>
      <c r="AL328" s="136"/>
      <c r="AM328" s="158"/>
      <c r="AN328" s="164"/>
      <c r="AO328" s="139"/>
      <c r="AP328" s="139"/>
      <c r="AQ328" s="157" t="s">
        <v>1894</v>
      </c>
      <c r="AR328" s="139"/>
      <c r="AS328" s="140">
        <f t="shared" si="12"/>
        <v>0.8360128606817547</v>
      </c>
      <c r="AT328" s="35"/>
      <c r="AU328" s="35"/>
      <c r="AV328" s="35"/>
      <c r="AW328" s="35"/>
      <c r="AX328" s="35"/>
      <c r="AY328" s="35"/>
    </row>
    <row r="329" spans="1:51" s="141" customFormat="1" ht="27.75" customHeight="1">
      <c r="A329" s="120">
        <v>124</v>
      </c>
      <c r="B329" s="120">
        <v>2021</v>
      </c>
      <c r="C329" s="120" t="s">
        <v>439</v>
      </c>
      <c r="D329" s="121" t="s">
        <v>819</v>
      </c>
      <c r="E329" s="122" t="s">
        <v>54</v>
      </c>
      <c r="F329" s="123" t="s">
        <v>27</v>
      </c>
      <c r="G329" s="124" t="s">
        <v>75</v>
      </c>
      <c r="H329" s="125" t="s">
        <v>1206</v>
      </c>
      <c r="I329" s="126" t="s">
        <v>49</v>
      </c>
      <c r="J329" s="142" t="s">
        <v>223</v>
      </c>
      <c r="K329" s="127">
        <v>57</v>
      </c>
      <c r="L329" s="128" t="s">
        <v>1488</v>
      </c>
      <c r="M329" s="128" t="str">
        <f>IF(ISERROR(VLOOKUP(K329,#REF!,3,FALSE))," ",VLOOKUP(K329,#REF!,3,FALSE))</f>
        <v> </v>
      </c>
      <c r="N329" s="159">
        <v>1623</v>
      </c>
      <c r="O329" s="159">
        <v>0</v>
      </c>
      <c r="P329" s="129">
        <v>79578632</v>
      </c>
      <c r="Q329" s="130" t="s">
        <v>1610</v>
      </c>
      <c r="R329" s="129" t="s">
        <v>295</v>
      </c>
      <c r="S329" s="129"/>
      <c r="T329" s="129"/>
      <c r="U329" s="131"/>
      <c r="V329" s="129"/>
      <c r="W329" s="129"/>
      <c r="X329" s="131"/>
      <c r="Y329" s="132">
        <v>45000000</v>
      </c>
      <c r="Z329" s="133"/>
      <c r="AA329" s="134">
        <v>2</v>
      </c>
      <c r="AB329" s="132">
        <v>7000000</v>
      </c>
      <c r="AC329" s="176">
        <f t="shared" si="15"/>
        <v>52000000</v>
      </c>
      <c r="AD329" s="176">
        <v>43666667</v>
      </c>
      <c r="AE329" s="135">
        <v>44264</v>
      </c>
      <c r="AF329" s="135">
        <v>44264</v>
      </c>
      <c r="AG329" s="135">
        <v>44582</v>
      </c>
      <c r="AH329" s="136">
        <v>270</v>
      </c>
      <c r="AI329" s="136">
        <v>2</v>
      </c>
      <c r="AJ329" s="137">
        <v>23</v>
      </c>
      <c r="AK329" s="138"/>
      <c r="AL329" s="136"/>
      <c r="AM329" s="158"/>
      <c r="AN329" s="164"/>
      <c r="AO329" s="139"/>
      <c r="AP329" s="139"/>
      <c r="AQ329" s="157" t="s">
        <v>1894</v>
      </c>
      <c r="AR329" s="139"/>
      <c r="AS329" s="140">
        <f t="shared" si="12"/>
        <v>0.8397435961538462</v>
      </c>
      <c r="AT329" s="35"/>
      <c r="AU329" s="35"/>
      <c r="AV329" s="35"/>
      <c r="AW329" s="35"/>
      <c r="AX329" s="35"/>
      <c r="AY329" s="35"/>
    </row>
    <row r="330" spans="1:51" s="141" customFormat="1" ht="27.75" customHeight="1">
      <c r="A330" s="120">
        <v>27</v>
      </c>
      <c r="B330" s="120">
        <v>2021</v>
      </c>
      <c r="C330" s="120" t="s">
        <v>343</v>
      </c>
      <c r="D330" s="121" t="s">
        <v>724</v>
      </c>
      <c r="E330" s="122" t="s">
        <v>54</v>
      </c>
      <c r="F330" s="123" t="s">
        <v>27</v>
      </c>
      <c r="G330" s="124" t="s">
        <v>75</v>
      </c>
      <c r="H330" s="125" t="s">
        <v>1110</v>
      </c>
      <c r="I330" s="126" t="s">
        <v>49</v>
      </c>
      <c r="J330" s="142" t="s">
        <v>223</v>
      </c>
      <c r="K330" s="127">
        <v>57</v>
      </c>
      <c r="L330" s="128" t="s">
        <v>1488</v>
      </c>
      <c r="M330" s="128" t="str">
        <f>IF(ISERROR(VLOOKUP(K330,#REF!,3,FALSE))," ",VLOOKUP(K330,#REF!,3,FALSE))</f>
        <v> </v>
      </c>
      <c r="N330" s="159">
        <v>1623</v>
      </c>
      <c r="O330" s="159">
        <v>0</v>
      </c>
      <c r="P330" s="129">
        <v>5735312</v>
      </c>
      <c r="Q330" s="130" t="s">
        <v>1514</v>
      </c>
      <c r="R330" s="129" t="s">
        <v>295</v>
      </c>
      <c r="S330" s="129"/>
      <c r="T330" s="129"/>
      <c r="U330" s="131"/>
      <c r="V330" s="129"/>
      <c r="W330" s="129"/>
      <c r="X330" s="131"/>
      <c r="Y330" s="132">
        <v>45000000</v>
      </c>
      <c r="Z330" s="133"/>
      <c r="AA330" s="134">
        <v>1</v>
      </c>
      <c r="AB330" s="132">
        <v>7166667</v>
      </c>
      <c r="AC330" s="176">
        <f t="shared" si="15"/>
        <v>52166667</v>
      </c>
      <c r="AD330" s="176">
        <v>47166667</v>
      </c>
      <c r="AE330" s="135">
        <v>44244</v>
      </c>
      <c r="AF330" s="135">
        <v>44245</v>
      </c>
      <c r="AG330" s="135">
        <v>44561</v>
      </c>
      <c r="AH330" s="136">
        <v>270</v>
      </c>
      <c r="AI330" s="136">
        <v>1</v>
      </c>
      <c r="AJ330" s="137">
        <v>44</v>
      </c>
      <c r="AK330" s="138"/>
      <c r="AL330" s="136"/>
      <c r="AM330" s="158"/>
      <c r="AN330" s="164"/>
      <c r="AO330" s="139"/>
      <c r="AP330" s="139"/>
      <c r="AQ330" s="157" t="s">
        <v>1894</v>
      </c>
      <c r="AR330" s="139"/>
      <c r="AS330" s="140">
        <f t="shared" si="12"/>
        <v>0.9041533552450265</v>
      </c>
      <c r="AT330" s="35"/>
      <c r="AU330" s="35"/>
      <c r="AV330" s="35"/>
      <c r="AW330" s="35"/>
      <c r="AX330" s="35"/>
      <c r="AY330" s="35"/>
    </row>
    <row r="331" spans="1:51" s="141" customFormat="1" ht="27.75" customHeight="1">
      <c r="A331" s="120">
        <v>37</v>
      </c>
      <c r="B331" s="120">
        <v>2021</v>
      </c>
      <c r="C331" s="120" t="s">
        <v>353</v>
      </c>
      <c r="D331" s="121" t="s">
        <v>734</v>
      </c>
      <c r="E331" s="122" t="s">
        <v>54</v>
      </c>
      <c r="F331" s="123" t="s">
        <v>27</v>
      </c>
      <c r="G331" s="124" t="s">
        <v>75</v>
      </c>
      <c r="H331" s="125" t="s">
        <v>1120</v>
      </c>
      <c r="I331" s="126" t="s">
        <v>49</v>
      </c>
      <c r="J331" s="142" t="s">
        <v>223</v>
      </c>
      <c r="K331" s="127">
        <v>57</v>
      </c>
      <c r="L331" s="128" t="s">
        <v>1488</v>
      </c>
      <c r="M331" s="128" t="str">
        <f>IF(ISERROR(VLOOKUP(K331,#REF!,3,FALSE))," ",VLOOKUP(K331,#REF!,3,FALSE))</f>
        <v> </v>
      </c>
      <c r="N331" s="159">
        <v>1623</v>
      </c>
      <c r="O331" s="159">
        <v>0</v>
      </c>
      <c r="P331" s="129">
        <v>52794505</v>
      </c>
      <c r="Q331" s="130" t="s">
        <v>1524</v>
      </c>
      <c r="R331" s="129" t="s">
        <v>295</v>
      </c>
      <c r="S331" s="129"/>
      <c r="T331" s="129"/>
      <c r="U331" s="131"/>
      <c r="V331" s="129"/>
      <c r="W331" s="129"/>
      <c r="X331" s="131"/>
      <c r="Y331" s="132">
        <v>45000000</v>
      </c>
      <c r="Z331" s="133"/>
      <c r="AA331" s="134">
        <v>1</v>
      </c>
      <c r="AB331" s="132">
        <v>7166667</v>
      </c>
      <c r="AC331" s="176">
        <f t="shared" si="15"/>
        <v>52166667</v>
      </c>
      <c r="AD331" s="176">
        <v>47166667</v>
      </c>
      <c r="AE331" s="135">
        <v>44244</v>
      </c>
      <c r="AF331" s="135">
        <v>44245</v>
      </c>
      <c r="AG331" s="135">
        <v>44561</v>
      </c>
      <c r="AH331" s="136">
        <v>270</v>
      </c>
      <c r="AI331" s="136">
        <v>1</v>
      </c>
      <c r="AJ331" s="137">
        <v>44</v>
      </c>
      <c r="AK331" s="138"/>
      <c r="AL331" s="136"/>
      <c r="AM331" s="158"/>
      <c r="AN331" s="164"/>
      <c r="AO331" s="139"/>
      <c r="AP331" s="139"/>
      <c r="AQ331" s="157" t="s">
        <v>1894</v>
      </c>
      <c r="AR331" s="139"/>
      <c r="AS331" s="140">
        <f t="shared" si="12"/>
        <v>0.9041533552450265</v>
      </c>
      <c r="AT331" s="35"/>
      <c r="AU331" s="35"/>
      <c r="AV331" s="35"/>
      <c r="AW331" s="35"/>
      <c r="AX331" s="35"/>
      <c r="AY331" s="35"/>
    </row>
    <row r="332" spans="1:51" s="141" customFormat="1" ht="27.75" customHeight="1">
      <c r="A332" s="120">
        <v>153</v>
      </c>
      <c r="B332" s="120">
        <v>2021</v>
      </c>
      <c r="C332" s="120" t="s">
        <v>467</v>
      </c>
      <c r="D332" s="121" t="s">
        <v>847</v>
      </c>
      <c r="E332" s="122" t="s">
        <v>54</v>
      </c>
      <c r="F332" s="123" t="s">
        <v>27</v>
      </c>
      <c r="G332" s="124" t="s">
        <v>75</v>
      </c>
      <c r="H332" s="125" t="s">
        <v>1234</v>
      </c>
      <c r="I332" s="126" t="s">
        <v>49</v>
      </c>
      <c r="J332" s="142" t="s">
        <v>223</v>
      </c>
      <c r="K332" s="127">
        <v>49</v>
      </c>
      <c r="L332" s="128" t="s">
        <v>202</v>
      </c>
      <c r="M332" s="128" t="str">
        <f>IF(ISERROR(VLOOKUP(K332,#REF!,3,FALSE))," ",VLOOKUP(K332,#REF!,3,FALSE))</f>
        <v> </v>
      </c>
      <c r="N332" s="159">
        <v>1621</v>
      </c>
      <c r="O332" s="159">
        <v>0</v>
      </c>
      <c r="P332" s="129">
        <v>80206657</v>
      </c>
      <c r="Q332" s="130" t="s">
        <v>1638</v>
      </c>
      <c r="R332" s="129" t="s">
        <v>295</v>
      </c>
      <c r="S332" s="129"/>
      <c r="T332" s="129"/>
      <c r="U332" s="131"/>
      <c r="V332" s="129"/>
      <c r="W332" s="129"/>
      <c r="X332" s="131"/>
      <c r="Y332" s="132">
        <v>45000000</v>
      </c>
      <c r="Z332" s="133"/>
      <c r="AA332" s="134">
        <v>1</v>
      </c>
      <c r="AB332" s="132">
        <v>7333333</v>
      </c>
      <c r="AC332" s="176">
        <f t="shared" si="15"/>
        <v>52333333</v>
      </c>
      <c r="AD332" s="176">
        <v>43500000</v>
      </c>
      <c r="AE332" s="135">
        <v>44264</v>
      </c>
      <c r="AF332" s="135">
        <v>44265</v>
      </c>
      <c r="AG332" s="135">
        <v>44585</v>
      </c>
      <c r="AH332" s="136">
        <v>270</v>
      </c>
      <c r="AI332" s="136">
        <v>1</v>
      </c>
      <c r="AJ332" s="137">
        <v>22</v>
      </c>
      <c r="AK332" s="138"/>
      <c r="AL332" s="136"/>
      <c r="AM332" s="158"/>
      <c r="AN332" s="164"/>
      <c r="AO332" s="139"/>
      <c r="AP332" s="139"/>
      <c r="AQ332" s="157" t="s">
        <v>1894</v>
      </c>
      <c r="AR332" s="139"/>
      <c r="AS332" s="140">
        <f t="shared" si="12"/>
        <v>0.831210196377135</v>
      </c>
      <c r="AT332" s="35"/>
      <c r="AU332" s="35"/>
      <c r="AV332" s="35"/>
      <c r="AW332" s="35"/>
      <c r="AX332" s="35"/>
      <c r="AY332" s="35"/>
    </row>
    <row r="333" spans="1:51" s="141" customFormat="1" ht="27.75" customHeight="1">
      <c r="A333" s="120">
        <v>148</v>
      </c>
      <c r="B333" s="120">
        <v>2021</v>
      </c>
      <c r="C333" s="120" t="s">
        <v>462</v>
      </c>
      <c r="D333" s="121" t="s">
        <v>842</v>
      </c>
      <c r="E333" s="122" t="s">
        <v>54</v>
      </c>
      <c r="F333" s="123" t="s">
        <v>27</v>
      </c>
      <c r="G333" s="124" t="s">
        <v>75</v>
      </c>
      <c r="H333" s="125" t="s">
        <v>1229</v>
      </c>
      <c r="I333" s="126" t="s">
        <v>49</v>
      </c>
      <c r="J333" s="142" t="s">
        <v>223</v>
      </c>
      <c r="K333" s="127">
        <v>34</v>
      </c>
      <c r="L333" s="128" t="s">
        <v>184</v>
      </c>
      <c r="M333" s="128" t="str">
        <f>IF(ISERROR(VLOOKUP(K333,#REF!,3,FALSE))," ",VLOOKUP(K333,#REF!,3,FALSE))</f>
        <v> </v>
      </c>
      <c r="N333" s="159">
        <v>1613</v>
      </c>
      <c r="O333" s="159">
        <v>0</v>
      </c>
      <c r="P333" s="129">
        <v>3059398</v>
      </c>
      <c r="Q333" s="130" t="s">
        <v>1633</v>
      </c>
      <c r="R333" s="129" t="s">
        <v>295</v>
      </c>
      <c r="S333" s="129"/>
      <c r="T333" s="129"/>
      <c r="U333" s="131"/>
      <c r="V333" s="129"/>
      <c r="W333" s="129"/>
      <c r="X333" s="131"/>
      <c r="Y333" s="132">
        <v>44000000</v>
      </c>
      <c r="Z333" s="133"/>
      <c r="AA333" s="134">
        <v>1</v>
      </c>
      <c r="AB333" s="132">
        <v>8433333</v>
      </c>
      <c r="AC333" s="176">
        <f t="shared" si="15"/>
        <v>52433333</v>
      </c>
      <c r="AD333" s="176">
        <v>46933333</v>
      </c>
      <c r="AE333" s="135">
        <v>44267</v>
      </c>
      <c r="AF333" s="135">
        <v>44270</v>
      </c>
      <c r="AG333" s="135">
        <v>44561</v>
      </c>
      <c r="AH333" s="136">
        <v>240</v>
      </c>
      <c r="AI333" s="136">
        <v>1</v>
      </c>
      <c r="AJ333" s="137">
        <v>47</v>
      </c>
      <c r="AK333" s="138"/>
      <c r="AL333" s="136"/>
      <c r="AM333" s="158"/>
      <c r="AN333" s="164"/>
      <c r="AO333" s="139"/>
      <c r="AP333" s="139"/>
      <c r="AQ333" s="157" t="s">
        <v>1894</v>
      </c>
      <c r="AR333" s="139"/>
      <c r="AS333" s="140">
        <f t="shared" si="12"/>
        <v>0.8951048944380476</v>
      </c>
      <c r="AT333" s="35"/>
      <c r="AU333" s="35"/>
      <c r="AV333" s="35"/>
      <c r="AW333" s="35"/>
      <c r="AX333" s="35"/>
      <c r="AY333" s="35"/>
    </row>
    <row r="334" spans="1:51" s="141" customFormat="1" ht="27.75" customHeight="1">
      <c r="A334" s="120">
        <v>234</v>
      </c>
      <c r="B334" s="120">
        <v>2021</v>
      </c>
      <c r="C334" s="120" t="s">
        <v>545</v>
      </c>
      <c r="D334" s="121" t="s">
        <v>925</v>
      </c>
      <c r="E334" s="122" t="s">
        <v>54</v>
      </c>
      <c r="F334" s="123" t="s">
        <v>27</v>
      </c>
      <c r="G334" s="124" t="s">
        <v>75</v>
      </c>
      <c r="H334" s="125" t="s">
        <v>1312</v>
      </c>
      <c r="I334" s="126" t="s">
        <v>49</v>
      </c>
      <c r="J334" s="142" t="s">
        <v>223</v>
      </c>
      <c r="K334" s="127">
        <v>49</v>
      </c>
      <c r="L334" s="128" t="s">
        <v>202</v>
      </c>
      <c r="M334" s="128" t="str">
        <f>IF(ISERROR(VLOOKUP(K334,#REF!,3,FALSE))," ",VLOOKUP(K334,#REF!,3,FALSE))</f>
        <v> </v>
      </c>
      <c r="N334" s="159">
        <v>1621</v>
      </c>
      <c r="O334" s="159">
        <v>0</v>
      </c>
      <c r="P334" s="129">
        <v>1024473254</v>
      </c>
      <c r="Q334" s="130" t="s">
        <v>1716</v>
      </c>
      <c r="R334" s="129" t="s">
        <v>295</v>
      </c>
      <c r="S334" s="129"/>
      <c r="T334" s="129"/>
      <c r="U334" s="131"/>
      <c r="V334" s="129"/>
      <c r="W334" s="129"/>
      <c r="X334" s="131"/>
      <c r="Y334" s="132">
        <v>45000000</v>
      </c>
      <c r="Z334" s="133"/>
      <c r="AA334" s="134">
        <v>2</v>
      </c>
      <c r="AB334" s="132">
        <v>7500000</v>
      </c>
      <c r="AC334" s="176">
        <f t="shared" si="15"/>
        <v>52500000</v>
      </c>
      <c r="AD334" s="176">
        <v>43666667</v>
      </c>
      <c r="AE334" s="135">
        <v>44264</v>
      </c>
      <c r="AF334" s="135">
        <v>44264</v>
      </c>
      <c r="AG334" s="135">
        <v>44585</v>
      </c>
      <c r="AH334" s="136">
        <v>270</v>
      </c>
      <c r="AI334" s="136">
        <v>2</v>
      </c>
      <c r="AJ334" s="137">
        <v>23</v>
      </c>
      <c r="AK334" s="138"/>
      <c r="AL334" s="136"/>
      <c r="AM334" s="158"/>
      <c r="AN334" s="164"/>
      <c r="AO334" s="139"/>
      <c r="AP334" s="139"/>
      <c r="AQ334" s="157" t="s">
        <v>1894</v>
      </c>
      <c r="AR334" s="139"/>
      <c r="AS334" s="140">
        <f aca="true" t="shared" si="16" ref="AS334:AS397">IF(ISERROR(AD334/AC334),"-",(AD334/AC334))</f>
        <v>0.8317460380952381</v>
      </c>
      <c r="AT334" s="35"/>
      <c r="AU334" s="35"/>
      <c r="AV334" s="35"/>
      <c r="AW334" s="35"/>
      <c r="AX334" s="35"/>
      <c r="AY334" s="35"/>
    </row>
    <row r="335" spans="1:51" s="141" customFormat="1" ht="27.75" customHeight="1">
      <c r="A335" s="120">
        <v>75</v>
      </c>
      <c r="B335" s="120">
        <v>2021</v>
      </c>
      <c r="C335" s="120" t="s">
        <v>390</v>
      </c>
      <c r="D335" s="121" t="s">
        <v>771</v>
      </c>
      <c r="E335" s="122" t="s">
        <v>54</v>
      </c>
      <c r="F335" s="123" t="s">
        <v>27</v>
      </c>
      <c r="G335" s="124" t="s">
        <v>75</v>
      </c>
      <c r="H335" s="125" t="s">
        <v>1157</v>
      </c>
      <c r="I335" s="126" t="s">
        <v>49</v>
      </c>
      <c r="J335" s="142" t="s">
        <v>223</v>
      </c>
      <c r="K335" s="127">
        <v>57</v>
      </c>
      <c r="L335" s="128" t="s">
        <v>1488</v>
      </c>
      <c r="M335" s="128" t="str">
        <f>IF(ISERROR(VLOOKUP(K335,#REF!,3,FALSE))," ",VLOOKUP(K335,#REF!,3,FALSE))</f>
        <v> </v>
      </c>
      <c r="N335" s="159">
        <v>1623</v>
      </c>
      <c r="O335" s="159">
        <v>0</v>
      </c>
      <c r="P335" s="129">
        <v>1032378601</v>
      </c>
      <c r="Q335" s="130" t="s">
        <v>1561</v>
      </c>
      <c r="R335" s="129" t="s">
        <v>295</v>
      </c>
      <c r="S335" s="129"/>
      <c r="T335" s="129"/>
      <c r="U335" s="131"/>
      <c r="V335" s="129"/>
      <c r="W335" s="129"/>
      <c r="X335" s="131"/>
      <c r="Y335" s="132">
        <v>45000000</v>
      </c>
      <c r="Z335" s="133"/>
      <c r="AA335" s="134">
        <v>1</v>
      </c>
      <c r="AB335" s="132">
        <v>8333333</v>
      </c>
      <c r="AC335" s="176">
        <f t="shared" si="15"/>
        <v>53333333</v>
      </c>
      <c r="AD335" s="176">
        <v>46166667</v>
      </c>
      <c r="AE335" s="135">
        <v>44250</v>
      </c>
      <c r="AF335" s="135">
        <v>44251</v>
      </c>
      <c r="AG335" s="135">
        <v>44574</v>
      </c>
      <c r="AH335" s="136">
        <v>270</v>
      </c>
      <c r="AI335" s="136">
        <v>1</v>
      </c>
      <c r="AJ335" s="137">
        <v>50</v>
      </c>
      <c r="AK335" s="138"/>
      <c r="AL335" s="136"/>
      <c r="AM335" s="158"/>
      <c r="AN335" s="164"/>
      <c r="AO335" s="139"/>
      <c r="AP335" s="139"/>
      <c r="AQ335" s="157" t="s">
        <v>1894</v>
      </c>
      <c r="AR335" s="139"/>
      <c r="AS335" s="140">
        <f t="shared" si="16"/>
        <v>0.8656250116601564</v>
      </c>
      <c r="AT335" s="35"/>
      <c r="AU335" s="35"/>
      <c r="AV335" s="35"/>
      <c r="AW335" s="35"/>
      <c r="AX335" s="35"/>
      <c r="AY335" s="35"/>
    </row>
    <row r="336" spans="1:51" s="141" customFormat="1" ht="27.75" customHeight="1">
      <c r="A336" s="120">
        <v>162</v>
      </c>
      <c r="B336" s="120">
        <v>2021</v>
      </c>
      <c r="C336" s="120" t="s">
        <v>475</v>
      </c>
      <c r="D336" s="121" t="s">
        <v>855</v>
      </c>
      <c r="E336" s="122" t="s">
        <v>40</v>
      </c>
      <c r="F336" s="123" t="s">
        <v>53</v>
      </c>
      <c r="G336" s="124" t="s">
        <v>58</v>
      </c>
      <c r="H336" s="125" t="s">
        <v>1242</v>
      </c>
      <c r="I336" s="126" t="s">
        <v>48</v>
      </c>
      <c r="J336" s="142" t="s">
        <v>223</v>
      </c>
      <c r="K336" s="127"/>
      <c r="L336" s="128"/>
      <c r="M336" s="128" t="str">
        <f>IF(ISERROR(VLOOKUP(K336,#REF!,3,FALSE))," ",VLOOKUP(K336,#REF!,3,FALSE))</f>
        <v> </v>
      </c>
      <c r="N336" s="159" t="s">
        <v>1482</v>
      </c>
      <c r="O336" s="159">
        <v>13</v>
      </c>
      <c r="P336" s="129">
        <v>830073623</v>
      </c>
      <c r="Q336" s="130" t="s">
        <v>1646</v>
      </c>
      <c r="R336" s="129" t="s">
        <v>296</v>
      </c>
      <c r="S336" s="129"/>
      <c r="T336" s="129"/>
      <c r="U336" s="131"/>
      <c r="V336" s="129"/>
      <c r="W336" s="129"/>
      <c r="X336" s="131"/>
      <c r="Y336" s="132">
        <v>3500000</v>
      </c>
      <c r="Z336" s="133"/>
      <c r="AA336" s="134">
        <v>0</v>
      </c>
      <c r="AB336" s="132">
        <v>0</v>
      </c>
      <c r="AC336" s="176">
        <f t="shared" si="15"/>
        <v>3500000</v>
      </c>
      <c r="AD336" s="176">
        <v>54663</v>
      </c>
      <c r="AE336" s="135">
        <v>44298</v>
      </c>
      <c r="AF336" s="135">
        <v>44299</v>
      </c>
      <c r="AG336" s="135">
        <v>44620</v>
      </c>
      <c r="AH336" s="136">
        <v>240</v>
      </c>
      <c r="AI336" s="136">
        <v>1</v>
      </c>
      <c r="AJ336" s="137">
        <v>11</v>
      </c>
      <c r="AK336" s="138"/>
      <c r="AL336" s="136"/>
      <c r="AM336" s="158"/>
      <c r="AN336" s="164"/>
      <c r="AO336" s="139"/>
      <c r="AP336" s="157" t="s">
        <v>1894</v>
      </c>
      <c r="AQ336" s="139"/>
      <c r="AR336" s="139"/>
      <c r="AS336" s="140">
        <f t="shared" si="16"/>
        <v>0.015618</v>
      </c>
      <c r="AT336" s="35"/>
      <c r="AU336" s="35"/>
      <c r="AV336" s="35"/>
      <c r="AW336" s="35"/>
      <c r="AX336" s="35"/>
      <c r="AY336" s="35"/>
    </row>
    <row r="337" spans="1:51" s="141" customFormat="1" ht="27.75" customHeight="1">
      <c r="A337" s="120">
        <v>77</v>
      </c>
      <c r="B337" s="120">
        <v>2021</v>
      </c>
      <c r="C337" s="120" t="s">
        <v>392</v>
      </c>
      <c r="D337" s="121" t="s">
        <v>773</v>
      </c>
      <c r="E337" s="122" t="s">
        <v>54</v>
      </c>
      <c r="F337" s="123" t="s">
        <v>27</v>
      </c>
      <c r="G337" s="124" t="s">
        <v>75</v>
      </c>
      <c r="H337" s="125" t="s">
        <v>1159</v>
      </c>
      <c r="I337" s="126" t="s">
        <v>49</v>
      </c>
      <c r="J337" s="142" t="s">
        <v>223</v>
      </c>
      <c r="K337" s="127">
        <v>57</v>
      </c>
      <c r="L337" s="128" t="s">
        <v>1488</v>
      </c>
      <c r="M337" s="128" t="str">
        <f>IF(ISERROR(VLOOKUP(K337,#REF!,3,FALSE))," ",VLOOKUP(K337,#REF!,3,FALSE))</f>
        <v> </v>
      </c>
      <c r="N337" s="159">
        <v>1623</v>
      </c>
      <c r="O337" s="159">
        <v>0</v>
      </c>
      <c r="P337" s="129">
        <v>52918062</v>
      </c>
      <c r="Q337" s="130" t="s">
        <v>1563</v>
      </c>
      <c r="R337" s="129" t="s">
        <v>295</v>
      </c>
      <c r="S337" s="129"/>
      <c r="T337" s="129"/>
      <c r="U337" s="131"/>
      <c r="V337" s="129"/>
      <c r="W337" s="129"/>
      <c r="X337" s="131"/>
      <c r="Y337" s="132">
        <v>45000000</v>
      </c>
      <c r="Z337" s="133"/>
      <c r="AA337" s="134">
        <v>1</v>
      </c>
      <c r="AB337" s="132">
        <v>8333333</v>
      </c>
      <c r="AC337" s="176">
        <f t="shared" si="15"/>
        <v>53333333</v>
      </c>
      <c r="AD337" s="176">
        <v>46166667</v>
      </c>
      <c r="AE337" s="135">
        <v>44250</v>
      </c>
      <c r="AF337" s="135">
        <v>44251</v>
      </c>
      <c r="AG337" s="135">
        <v>44574</v>
      </c>
      <c r="AH337" s="136">
        <v>270</v>
      </c>
      <c r="AI337" s="136">
        <v>1</v>
      </c>
      <c r="AJ337" s="137">
        <v>50</v>
      </c>
      <c r="AK337" s="138"/>
      <c r="AL337" s="136"/>
      <c r="AM337" s="158"/>
      <c r="AN337" s="164"/>
      <c r="AO337" s="139"/>
      <c r="AP337" s="139"/>
      <c r="AQ337" s="157" t="s">
        <v>1894</v>
      </c>
      <c r="AR337" s="139"/>
      <c r="AS337" s="140">
        <f t="shared" si="16"/>
        <v>0.8656250116601564</v>
      </c>
      <c r="AT337" s="35"/>
      <c r="AU337" s="35"/>
      <c r="AV337" s="35"/>
      <c r="AW337" s="35"/>
      <c r="AX337" s="35"/>
      <c r="AY337" s="35"/>
    </row>
    <row r="338" spans="1:51" s="141" customFormat="1" ht="27.75" customHeight="1">
      <c r="A338" s="120">
        <v>78</v>
      </c>
      <c r="B338" s="120">
        <v>2021</v>
      </c>
      <c r="C338" s="120" t="s">
        <v>393</v>
      </c>
      <c r="D338" s="121" t="s">
        <v>774</v>
      </c>
      <c r="E338" s="122" t="s">
        <v>54</v>
      </c>
      <c r="F338" s="123" t="s">
        <v>27</v>
      </c>
      <c r="G338" s="124" t="s">
        <v>75</v>
      </c>
      <c r="H338" s="125" t="s">
        <v>1160</v>
      </c>
      <c r="I338" s="126" t="s">
        <v>49</v>
      </c>
      <c r="J338" s="142" t="s">
        <v>223</v>
      </c>
      <c r="K338" s="127">
        <v>57</v>
      </c>
      <c r="L338" s="128" t="s">
        <v>1488</v>
      </c>
      <c r="M338" s="128" t="str">
        <f>IF(ISERROR(VLOOKUP(K338,#REF!,3,FALSE))," ",VLOOKUP(K338,#REF!,3,FALSE))</f>
        <v> </v>
      </c>
      <c r="N338" s="159">
        <v>1623</v>
      </c>
      <c r="O338" s="159">
        <v>0</v>
      </c>
      <c r="P338" s="129">
        <v>20744029</v>
      </c>
      <c r="Q338" s="130" t="s">
        <v>1564</v>
      </c>
      <c r="R338" s="129" t="s">
        <v>295</v>
      </c>
      <c r="S338" s="129"/>
      <c r="T338" s="129"/>
      <c r="U338" s="131"/>
      <c r="V338" s="129"/>
      <c r="W338" s="129"/>
      <c r="X338" s="131"/>
      <c r="Y338" s="132">
        <v>45000000</v>
      </c>
      <c r="Z338" s="133"/>
      <c r="AA338" s="134">
        <v>1</v>
      </c>
      <c r="AB338" s="132">
        <v>8333333</v>
      </c>
      <c r="AC338" s="176">
        <f t="shared" si="15"/>
        <v>53333333</v>
      </c>
      <c r="AD338" s="176">
        <v>46166667</v>
      </c>
      <c r="AE338" s="135">
        <v>44250</v>
      </c>
      <c r="AF338" s="135">
        <v>44251</v>
      </c>
      <c r="AG338" s="135">
        <v>44574</v>
      </c>
      <c r="AH338" s="136">
        <v>270</v>
      </c>
      <c r="AI338" s="136">
        <v>1</v>
      </c>
      <c r="AJ338" s="137">
        <v>50</v>
      </c>
      <c r="AK338" s="138"/>
      <c r="AL338" s="136"/>
      <c r="AM338" s="158"/>
      <c r="AN338" s="164"/>
      <c r="AO338" s="139"/>
      <c r="AP338" s="139"/>
      <c r="AQ338" s="157" t="s">
        <v>1894</v>
      </c>
      <c r="AR338" s="139"/>
      <c r="AS338" s="140">
        <f t="shared" si="16"/>
        <v>0.8656250116601564</v>
      </c>
      <c r="AT338" s="35"/>
      <c r="AU338" s="35"/>
      <c r="AV338" s="35"/>
      <c r="AW338" s="35"/>
      <c r="AX338" s="35"/>
      <c r="AY338" s="35"/>
    </row>
    <row r="339" spans="1:51" s="141" customFormat="1" ht="27.75" customHeight="1">
      <c r="A339" s="120">
        <v>294</v>
      </c>
      <c r="B339" s="120">
        <v>2021</v>
      </c>
      <c r="C339" s="120" t="s">
        <v>604</v>
      </c>
      <c r="D339" s="121" t="s">
        <v>984</v>
      </c>
      <c r="E339" s="122" t="s">
        <v>54</v>
      </c>
      <c r="F339" s="123" t="s">
        <v>27</v>
      </c>
      <c r="G339" s="124" t="s">
        <v>75</v>
      </c>
      <c r="H339" s="125" t="s">
        <v>1371</v>
      </c>
      <c r="I339" s="126" t="s">
        <v>49</v>
      </c>
      <c r="J339" s="142" t="s">
        <v>223</v>
      </c>
      <c r="K339" s="127">
        <v>57</v>
      </c>
      <c r="L339" s="128" t="s">
        <v>1488</v>
      </c>
      <c r="M339" s="128" t="str">
        <f>IF(ISERROR(VLOOKUP(K339,#REF!,3,FALSE))," ",VLOOKUP(K339,#REF!,3,FALSE))</f>
        <v> </v>
      </c>
      <c r="N339" s="159">
        <v>1623</v>
      </c>
      <c r="O339" s="159">
        <v>0</v>
      </c>
      <c r="P339" s="129">
        <v>1020713462</v>
      </c>
      <c r="Q339" s="130" t="s">
        <v>1775</v>
      </c>
      <c r="R339" s="129" t="s">
        <v>295</v>
      </c>
      <c r="S339" s="129"/>
      <c r="T339" s="129"/>
      <c r="U339" s="131"/>
      <c r="V339" s="129"/>
      <c r="W339" s="129"/>
      <c r="X339" s="131"/>
      <c r="Y339" s="132">
        <v>54000000</v>
      </c>
      <c r="Z339" s="133"/>
      <c r="AA339" s="134">
        <v>0</v>
      </c>
      <c r="AB339" s="132">
        <v>0</v>
      </c>
      <c r="AC339" s="176">
        <f t="shared" si="15"/>
        <v>54000000</v>
      </c>
      <c r="AD339" s="176">
        <v>49000000</v>
      </c>
      <c r="AE339" s="135">
        <v>44281</v>
      </c>
      <c r="AF339" s="135">
        <v>44281</v>
      </c>
      <c r="AG339" s="135">
        <v>44555</v>
      </c>
      <c r="AH339" s="136">
        <v>270</v>
      </c>
      <c r="AI339" s="136">
        <v>0</v>
      </c>
      <c r="AJ339" s="137">
        <v>0</v>
      </c>
      <c r="AK339" s="138"/>
      <c r="AL339" s="136"/>
      <c r="AM339" s="158"/>
      <c r="AN339" s="164"/>
      <c r="AO339" s="139"/>
      <c r="AP339" s="139"/>
      <c r="AQ339" s="157" t="s">
        <v>1894</v>
      </c>
      <c r="AR339" s="139"/>
      <c r="AS339" s="140">
        <f t="shared" si="16"/>
        <v>0.9074074074074074</v>
      </c>
      <c r="AT339" s="35"/>
      <c r="AU339" s="35"/>
      <c r="AV339" s="35"/>
      <c r="AW339" s="35"/>
      <c r="AX339" s="35"/>
      <c r="AY339" s="35"/>
    </row>
    <row r="340" spans="1:51" s="141" customFormat="1" ht="27.75" customHeight="1">
      <c r="A340" s="120">
        <v>60</v>
      </c>
      <c r="B340" s="120">
        <v>2021</v>
      </c>
      <c r="C340" s="120" t="s">
        <v>376</v>
      </c>
      <c r="D340" s="121" t="s">
        <v>757</v>
      </c>
      <c r="E340" s="122" t="s">
        <v>54</v>
      </c>
      <c r="F340" s="123" t="s">
        <v>27</v>
      </c>
      <c r="G340" s="124" t="s">
        <v>75</v>
      </c>
      <c r="H340" s="125" t="s">
        <v>1143</v>
      </c>
      <c r="I340" s="126" t="s">
        <v>49</v>
      </c>
      <c r="J340" s="142" t="s">
        <v>223</v>
      </c>
      <c r="K340" s="127">
        <v>57</v>
      </c>
      <c r="L340" s="128" t="s">
        <v>1488</v>
      </c>
      <c r="M340" s="128" t="str">
        <f>IF(ISERROR(VLOOKUP(K340,#REF!,3,FALSE))," ",VLOOKUP(K340,#REF!,3,FALSE))</f>
        <v> </v>
      </c>
      <c r="N340" s="159">
        <v>1623</v>
      </c>
      <c r="O340" s="159">
        <v>0</v>
      </c>
      <c r="P340" s="129">
        <v>86068362</v>
      </c>
      <c r="Q340" s="130" t="s">
        <v>1547</v>
      </c>
      <c r="R340" s="129" t="s">
        <v>295</v>
      </c>
      <c r="S340" s="129"/>
      <c r="T340" s="129"/>
      <c r="U340" s="131"/>
      <c r="V340" s="129"/>
      <c r="W340" s="129"/>
      <c r="X340" s="131"/>
      <c r="Y340" s="132">
        <v>45000000</v>
      </c>
      <c r="Z340" s="133"/>
      <c r="AA340" s="134">
        <v>2</v>
      </c>
      <c r="AB340" s="132">
        <v>9666666</v>
      </c>
      <c r="AC340" s="176">
        <f t="shared" si="15"/>
        <v>54666666</v>
      </c>
      <c r="AD340" s="176">
        <v>46333333</v>
      </c>
      <c r="AE340" s="135">
        <v>44249</v>
      </c>
      <c r="AF340" s="135">
        <v>44250</v>
      </c>
      <c r="AG340" s="135">
        <v>44581</v>
      </c>
      <c r="AH340" s="136">
        <v>270</v>
      </c>
      <c r="AI340" s="136">
        <v>2</v>
      </c>
      <c r="AJ340" s="137">
        <v>39</v>
      </c>
      <c r="AK340" s="138"/>
      <c r="AL340" s="136"/>
      <c r="AM340" s="158"/>
      <c r="AN340" s="164"/>
      <c r="AO340" s="139"/>
      <c r="AP340" s="139"/>
      <c r="AQ340" s="157" t="s">
        <v>1894</v>
      </c>
      <c r="AR340" s="139"/>
      <c r="AS340" s="140">
        <f t="shared" si="16"/>
        <v>0.8475609798483046</v>
      </c>
      <c r="AT340" s="35"/>
      <c r="AU340" s="35"/>
      <c r="AV340" s="35"/>
      <c r="AW340" s="35"/>
      <c r="AX340" s="35"/>
      <c r="AY340" s="35"/>
    </row>
    <row r="341" spans="1:51" s="141" customFormat="1" ht="27.75" customHeight="1">
      <c r="A341" s="120">
        <v>305</v>
      </c>
      <c r="B341" s="120">
        <v>2021</v>
      </c>
      <c r="C341" s="120" t="s">
        <v>614</v>
      </c>
      <c r="D341" s="121" t="s">
        <v>994</v>
      </c>
      <c r="E341" s="122" t="s">
        <v>54</v>
      </c>
      <c r="F341" s="123" t="s">
        <v>27</v>
      </c>
      <c r="G341" s="124" t="s">
        <v>75</v>
      </c>
      <c r="H341" s="125" t="s">
        <v>1382</v>
      </c>
      <c r="I341" s="126" t="s">
        <v>49</v>
      </c>
      <c r="J341" s="142" t="s">
        <v>223</v>
      </c>
      <c r="K341" s="127">
        <v>57</v>
      </c>
      <c r="L341" s="128" t="s">
        <v>1488</v>
      </c>
      <c r="M341" s="128" t="str">
        <f>IF(ISERROR(VLOOKUP(K341,#REF!,3,FALSE))," ",VLOOKUP(K341,#REF!,3,FALSE))</f>
        <v> </v>
      </c>
      <c r="N341" s="159">
        <v>1623</v>
      </c>
      <c r="O341" s="159">
        <v>0</v>
      </c>
      <c r="P341" s="129">
        <v>1014271566</v>
      </c>
      <c r="Q341" s="130" t="s">
        <v>1785</v>
      </c>
      <c r="R341" s="129" t="s">
        <v>295</v>
      </c>
      <c r="S341" s="129"/>
      <c r="T341" s="129"/>
      <c r="U341" s="131"/>
      <c r="V341" s="129"/>
      <c r="W341" s="129"/>
      <c r="X341" s="131"/>
      <c r="Y341" s="132">
        <v>55800000</v>
      </c>
      <c r="Z341" s="133"/>
      <c r="AA341" s="134">
        <v>0</v>
      </c>
      <c r="AB341" s="132">
        <v>0</v>
      </c>
      <c r="AC341" s="176">
        <f t="shared" si="15"/>
        <v>55800000</v>
      </c>
      <c r="AD341" s="176">
        <v>50013333</v>
      </c>
      <c r="AE341" s="135">
        <v>44284</v>
      </c>
      <c r="AF341" s="135">
        <v>44284</v>
      </c>
      <c r="AG341" s="135">
        <v>44558</v>
      </c>
      <c r="AH341" s="136">
        <v>270</v>
      </c>
      <c r="AI341" s="136">
        <v>0</v>
      </c>
      <c r="AJ341" s="137">
        <v>0</v>
      </c>
      <c r="AK341" s="138"/>
      <c r="AL341" s="136"/>
      <c r="AM341" s="158"/>
      <c r="AN341" s="164"/>
      <c r="AO341" s="139"/>
      <c r="AP341" s="139"/>
      <c r="AQ341" s="157" t="s">
        <v>1894</v>
      </c>
      <c r="AR341" s="139"/>
      <c r="AS341" s="140">
        <f t="shared" si="16"/>
        <v>0.8962962903225806</v>
      </c>
      <c r="AT341" s="35"/>
      <c r="AU341" s="35"/>
      <c r="AV341" s="35"/>
      <c r="AW341" s="35"/>
      <c r="AX341" s="35"/>
      <c r="AY341" s="35"/>
    </row>
    <row r="342" spans="1:51" s="141" customFormat="1" ht="27.75" customHeight="1">
      <c r="A342" s="177">
        <v>351</v>
      </c>
      <c r="B342" s="177">
        <v>2019</v>
      </c>
      <c r="C342" s="177" t="s">
        <v>2112</v>
      </c>
      <c r="D342" s="200" t="s">
        <v>2113</v>
      </c>
      <c r="E342" s="178" t="s">
        <v>38</v>
      </c>
      <c r="F342" s="179" t="s">
        <v>53</v>
      </c>
      <c r="G342" s="180" t="s">
        <v>62</v>
      </c>
      <c r="H342" s="181" t="s">
        <v>2025</v>
      </c>
      <c r="I342" s="182" t="s">
        <v>48</v>
      </c>
      <c r="J342" s="142" t="s">
        <v>223</v>
      </c>
      <c r="K342" s="183"/>
      <c r="L342" s="184"/>
      <c r="M342" s="184"/>
      <c r="N342" s="185" t="s">
        <v>1482</v>
      </c>
      <c r="O342" s="185">
        <v>0</v>
      </c>
      <c r="P342" s="186">
        <v>830053669</v>
      </c>
      <c r="Q342" s="187" t="s">
        <v>1858</v>
      </c>
      <c r="R342" s="186" t="s">
        <v>296</v>
      </c>
      <c r="S342" s="186"/>
      <c r="T342" s="186"/>
      <c r="U342" s="188"/>
      <c r="V342" s="186"/>
      <c r="W342" s="186"/>
      <c r="X342" s="188"/>
      <c r="Y342" s="189">
        <v>0</v>
      </c>
      <c r="Z342" s="190"/>
      <c r="AA342" s="191">
        <v>1</v>
      </c>
      <c r="AB342" s="189">
        <v>3581900</v>
      </c>
      <c r="AC342" s="176">
        <f t="shared" si="15"/>
        <v>3581900</v>
      </c>
      <c r="AD342" s="176">
        <v>3581900</v>
      </c>
      <c r="AE342" s="192">
        <v>44215</v>
      </c>
      <c r="AF342" s="192">
        <v>44215</v>
      </c>
      <c r="AG342" s="192">
        <v>44215</v>
      </c>
      <c r="AH342" s="193"/>
      <c r="AI342" s="193"/>
      <c r="AJ342" s="194"/>
      <c r="AK342" s="195"/>
      <c r="AL342" s="193"/>
      <c r="AM342" s="196"/>
      <c r="AN342" s="164"/>
      <c r="AO342" s="197"/>
      <c r="AP342" s="157"/>
      <c r="AQ342" s="197" t="s">
        <v>1894</v>
      </c>
      <c r="AR342" s="197"/>
      <c r="AS342" s="140">
        <f t="shared" si="16"/>
        <v>1</v>
      </c>
      <c r="AT342" s="199"/>
      <c r="AU342" s="199"/>
      <c r="AV342" s="199"/>
      <c r="AW342" s="199"/>
      <c r="AX342" s="199"/>
      <c r="AY342" s="199"/>
    </row>
    <row r="343" spans="1:51" s="141" customFormat="1" ht="27.75" customHeight="1">
      <c r="A343" s="177">
        <v>296</v>
      </c>
      <c r="B343" s="177">
        <v>2020</v>
      </c>
      <c r="C343" s="177" t="s">
        <v>2075</v>
      </c>
      <c r="D343" s="200" t="s">
        <v>2086</v>
      </c>
      <c r="E343" s="178" t="s">
        <v>26</v>
      </c>
      <c r="F343" s="179" t="s">
        <v>53</v>
      </c>
      <c r="G343" s="180" t="s">
        <v>62</v>
      </c>
      <c r="H343" s="181" t="s">
        <v>2010</v>
      </c>
      <c r="I343" s="182" t="s">
        <v>48</v>
      </c>
      <c r="J343" s="142" t="s">
        <v>223</v>
      </c>
      <c r="K343" s="183"/>
      <c r="L343" s="184"/>
      <c r="M343" s="184"/>
      <c r="N343" s="185" t="s">
        <v>1482</v>
      </c>
      <c r="O343" s="185">
        <v>0</v>
      </c>
      <c r="P343" s="186">
        <v>860002400</v>
      </c>
      <c r="Q343" s="187" t="s">
        <v>1771</v>
      </c>
      <c r="R343" s="186" t="s">
        <v>296</v>
      </c>
      <c r="S343" s="186"/>
      <c r="T343" s="186"/>
      <c r="U343" s="188"/>
      <c r="V343" s="186"/>
      <c r="W343" s="186"/>
      <c r="X343" s="188"/>
      <c r="Y343" s="189">
        <v>0</v>
      </c>
      <c r="Z343" s="190"/>
      <c r="AA343" s="191">
        <v>1</v>
      </c>
      <c r="AB343" s="189">
        <v>4705289</v>
      </c>
      <c r="AC343" s="176">
        <v>4705289</v>
      </c>
      <c r="AD343" s="176">
        <v>4705289</v>
      </c>
      <c r="AE343" s="135">
        <v>44210</v>
      </c>
      <c r="AF343" s="135">
        <v>44210</v>
      </c>
      <c r="AG343" s="135">
        <v>44210</v>
      </c>
      <c r="AH343" s="193"/>
      <c r="AI343" s="193"/>
      <c r="AJ343" s="194"/>
      <c r="AK343" s="195"/>
      <c r="AL343" s="193"/>
      <c r="AM343" s="196"/>
      <c r="AN343" s="164"/>
      <c r="AO343" s="197"/>
      <c r="AP343" s="198"/>
      <c r="AQ343" s="197" t="s">
        <v>1894</v>
      </c>
      <c r="AR343" s="197"/>
      <c r="AS343" s="140">
        <f t="shared" si="16"/>
        <v>1</v>
      </c>
      <c r="AT343" s="199"/>
      <c r="AU343" s="199"/>
      <c r="AV343" s="199"/>
      <c r="AW343" s="199"/>
      <c r="AX343" s="199"/>
      <c r="AY343" s="199"/>
    </row>
    <row r="344" spans="1:51" s="141" customFormat="1" ht="27.75" customHeight="1">
      <c r="A344" s="120">
        <v>380</v>
      </c>
      <c r="B344" s="120">
        <v>2021</v>
      </c>
      <c r="C344" s="120" t="s">
        <v>669</v>
      </c>
      <c r="D344" s="121" t="s">
        <v>1049</v>
      </c>
      <c r="E344" s="122" t="s">
        <v>35</v>
      </c>
      <c r="F344" s="123" t="s">
        <v>47</v>
      </c>
      <c r="G344" s="124" t="s">
        <v>79</v>
      </c>
      <c r="H344" s="125" t="s">
        <v>1438</v>
      </c>
      <c r="I344" s="126" t="s">
        <v>49</v>
      </c>
      <c r="J344" s="142" t="s">
        <v>223</v>
      </c>
      <c r="K344" s="127">
        <v>49</v>
      </c>
      <c r="L344" s="128" t="s">
        <v>202</v>
      </c>
      <c r="M344" s="128" t="str">
        <f>IF(ISERROR(VLOOKUP(K344,#REF!,3,FALSE))," ",VLOOKUP(K344,#REF!,3,FALSE))</f>
        <v> </v>
      </c>
      <c r="N344" s="159">
        <v>1621</v>
      </c>
      <c r="O344" s="159">
        <v>4</v>
      </c>
      <c r="P344" s="129">
        <v>901045594</v>
      </c>
      <c r="Q344" s="130" t="s">
        <v>1836</v>
      </c>
      <c r="R344" s="129" t="s">
        <v>296</v>
      </c>
      <c r="S344" s="129"/>
      <c r="T344" s="129"/>
      <c r="U344" s="131"/>
      <c r="V344" s="129"/>
      <c r="W344" s="129"/>
      <c r="X344" s="131"/>
      <c r="Y344" s="132">
        <v>56606455</v>
      </c>
      <c r="Z344" s="133"/>
      <c r="AA344" s="134">
        <v>0</v>
      </c>
      <c r="AB344" s="132">
        <v>0</v>
      </c>
      <c r="AC344" s="176">
        <f aca="true" t="shared" si="17" ref="AC344:AC375">+Y344+Z344+AB344</f>
        <v>56606455</v>
      </c>
      <c r="AD344" s="176">
        <v>0</v>
      </c>
      <c r="AE344" s="135">
        <v>44561</v>
      </c>
      <c r="AF344" s="135"/>
      <c r="AG344" s="135"/>
      <c r="AH344" s="136">
        <v>210</v>
      </c>
      <c r="AI344" s="136">
        <v>0</v>
      </c>
      <c r="AJ344" s="137">
        <v>0</v>
      </c>
      <c r="AK344" s="138"/>
      <c r="AL344" s="136"/>
      <c r="AM344" s="158"/>
      <c r="AN344" s="164"/>
      <c r="AO344" s="157" t="s">
        <v>1894</v>
      </c>
      <c r="AP344" s="157" t="s">
        <v>1894</v>
      </c>
      <c r="AQ344" s="139"/>
      <c r="AR344" s="139"/>
      <c r="AS344" s="140">
        <f t="shared" si="16"/>
        <v>0</v>
      </c>
      <c r="AT344" s="35"/>
      <c r="AU344" s="35"/>
      <c r="AV344" s="35"/>
      <c r="AW344" s="35"/>
      <c r="AX344" s="35"/>
      <c r="AY344" s="35"/>
    </row>
    <row r="345" spans="1:51" s="141" customFormat="1" ht="27.75" customHeight="1">
      <c r="A345" s="120">
        <v>395</v>
      </c>
      <c r="B345" s="120">
        <v>2021</v>
      </c>
      <c r="C345" s="120" t="s">
        <v>683</v>
      </c>
      <c r="D345" s="121" t="s">
        <v>1063</v>
      </c>
      <c r="E345" s="122" t="s">
        <v>52</v>
      </c>
      <c r="F345" s="123" t="s">
        <v>53</v>
      </c>
      <c r="G345" s="124" t="s">
        <v>62</v>
      </c>
      <c r="H345" s="125" t="s">
        <v>1452</v>
      </c>
      <c r="I345" s="126" t="s">
        <v>49</v>
      </c>
      <c r="J345" s="142" t="s">
        <v>223</v>
      </c>
      <c r="K345" s="127">
        <v>45</v>
      </c>
      <c r="L345" s="128" t="s">
        <v>195</v>
      </c>
      <c r="M345" s="128" t="str">
        <f>IF(ISERROR(VLOOKUP(K345,#REF!,3,FALSE))," ",VLOOKUP(K345,#REF!,3,FALSE))</f>
        <v> </v>
      </c>
      <c r="N345" s="159">
        <v>1618</v>
      </c>
      <c r="O345" s="159">
        <v>1</v>
      </c>
      <c r="P345" s="129">
        <v>900175374</v>
      </c>
      <c r="Q345" s="130" t="s">
        <v>1849</v>
      </c>
      <c r="R345" s="129" t="s">
        <v>296</v>
      </c>
      <c r="S345" s="129"/>
      <c r="T345" s="129"/>
      <c r="U345" s="188"/>
      <c r="V345" s="129"/>
      <c r="W345" s="129"/>
      <c r="X345" s="131"/>
      <c r="Y345" s="132">
        <v>57837570</v>
      </c>
      <c r="Z345" s="133"/>
      <c r="AA345" s="134">
        <v>0</v>
      </c>
      <c r="AB345" s="132">
        <v>0</v>
      </c>
      <c r="AC345" s="176">
        <f t="shared" si="17"/>
        <v>57837570</v>
      </c>
      <c r="AD345" s="176">
        <v>0</v>
      </c>
      <c r="AE345" s="135">
        <v>44558</v>
      </c>
      <c r="AF345" s="135"/>
      <c r="AG345" s="135"/>
      <c r="AH345" s="136">
        <v>60</v>
      </c>
      <c r="AI345" s="136">
        <v>0</v>
      </c>
      <c r="AJ345" s="137">
        <v>0</v>
      </c>
      <c r="AK345" s="138"/>
      <c r="AL345" s="136"/>
      <c r="AM345" s="158"/>
      <c r="AN345" s="164"/>
      <c r="AO345" s="157" t="s">
        <v>1894</v>
      </c>
      <c r="AP345" s="157" t="s">
        <v>1894</v>
      </c>
      <c r="AQ345" s="139"/>
      <c r="AR345" s="139"/>
      <c r="AS345" s="140">
        <f t="shared" si="16"/>
        <v>0</v>
      </c>
      <c r="AT345" s="35"/>
      <c r="AU345" s="35"/>
      <c r="AV345" s="35"/>
      <c r="AW345" s="35"/>
      <c r="AX345" s="35"/>
      <c r="AY345" s="35"/>
    </row>
    <row r="346" spans="1:51" s="141" customFormat="1" ht="27.75" customHeight="1">
      <c r="A346" s="120">
        <v>290</v>
      </c>
      <c r="B346" s="120">
        <v>2021</v>
      </c>
      <c r="C346" s="120" t="s">
        <v>600</v>
      </c>
      <c r="D346" s="121" t="s">
        <v>980</v>
      </c>
      <c r="E346" s="122" t="s">
        <v>26</v>
      </c>
      <c r="F346" s="123" t="s">
        <v>53</v>
      </c>
      <c r="G346" s="124" t="s">
        <v>62</v>
      </c>
      <c r="H346" s="125" t="s">
        <v>1367</v>
      </c>
      <c r="I346" s="126" t="s">
        <v>48</v>
      </c>
      <c r="J346" s="142" t="s">
        <v>223</v>
      </c>
      <c r="K346" s="127"/>
      <c r="L346" s="128"/>
      <c r="M346" s="128" t="str">
        <f>IF(ISERROR(VLOOKUP(K346,#REF!,3,FALSE))," ",VLOOKUP(K346,#REF!,3,FALSE))</f>
        <v> </v>
      </c>
      <c r="N346" s="159" t="s">
        <v>1482</v>
      </c>
      <c r="O346" s="159">
        <v>1</v>
      </c>
      <c r="P346" s="129">
        <v>860002400</v>
      </c>
      <c r="Q346" s="130" t="s">
        <v>1771</v>
      </c>
      <c r="R346" s="129" t="s">
        <v>296</v>
      </c>
      <c r="S346" s="129"/>
      <c r="T346" s="129"/>
      <c r="U346" s="131"/>
      <c r="V346" s="129"/>
      <c r="W346" s="129"/>
      <c r="X346" s="131"/>
      <c r="Y346" s="132">
        <v>0</v>
      </c>
      <c r="Z346" s="133"/>
      <c r="AA346" s="134">
        <v>1</v>
      </c>
      <c r="AB346" s="132">
        <v>4804469</v>
      </c>
      <c r="AC346" s="176">
        <f t="shared" si="17"/>
        <v>4804469</v>
      </c>
      <c r="AD346" s="176">
        <v>4804469</v>
      </c>
      <c r="AE346" s="135">
        <v>44364</v>
      </c>
      <c r="AF346" s="135">
        <v>44366</v>
      </c>
      <c r="AG346" s="135">
        <v>44731</v>
      </c>
      <c r="AH346" s="136">
        <v>721</v>
      </c>
      <c r="AI346" s="136">
        <v>0</v>
      </c>
      <c r="AJ346" s="137">
        <v>0</v>
      </c>
      <c r="AK346" s="138"/>
      <c r="AL346" s="136"/>
      <c r="AM346" s="158"/>
      <c r="AN346" s="164"/>
      <c r="AO346" s="139"/>
      <c r="AP346" s="157" t="s">
        <v>1894</v>
      </c>
      <c r="AQ346" s="139"/>
      <c r="AR346" s="139"/>
      <c r="AS346" s="140">
        <f t="shared" si="16"/>
        <v>1</v>
      </c>
      <c r="AT346" s="35"/>
      <c r="AU346" s="35"/>
      <c r="AV346" s="35"/>
      <c r="AW346" s="35"/>
      <c r="AX346" s="35"/>
      <c r="AY346" s="35"/>
    </row>
    <row r="347" spans="1:51" s="141" customFormat="1" ht="27.75" customHeight="1">
      <c r="A347" s="120">
        <v>65592</v>
      </c>
      <c r="B347" s="120">
        <v>2021</v>
      </c>
      <c r="C347" s="120" t="s">
        <v>690</v>
      </c>
      <c r="D347" s="121" t="s">
        <v>1070</v>
      </c>
      <c r="E347" s="122" t="s">
        <v>38</v>
      </c>
      <c r="F347" s="123" t="s">
        <v>53</v>
      </c>
      <c r="G347" s="124" t="s">
        <v>62</v>
      </c>
      <c r="H347" s="125" t="s">
        <v>1461</v>
      </c>
      <c r="I347" s="126" t="s">
        <v>48</v>
      </c>
      <c r="J347" s="142" t="s">
        <v>223</v>
      </c>
      <c r="K347" s="127"/>
      <c r="L347" s="128"/>
      <c r="M347" s="128"/>
      <c r="N347" s="159" t="s">
        <v>1482</v>
      </c>
      <c r="O347" s="159">
        <v>1</v>
      </c>
      <c r="P347" s="129">
        <v>830044858</v>
      </c>
      <c r="Q347" s="130" t="s">
        <v>1857</v>
      </c>
      <c r="R347" s="129" t="s">
        <v>296</v>
      </c>
      <c r="S347" s="129"/>
      <c r="T347" s="129"/>
      <c r="U347" s="131"/>
      <c r="V347" s="129"/>
      <c r="W347" s="129"/>
      <c r="X347" s="131"/>
      <c r="Y347" s="132">
        <v>4855200</v>
      </c>
      <c r="Z347" s="133"/>
      <c r="AA347" s="134">
        <v>0</v>
      </c>
      <c r="AB347" s="132">
        <v>0</v>
      </c>
      <c r="AC347" s="176">
        <f t="shared" si="17"/>
        <v>4855200</v>
      </c>
      <c r="AD347" s="176">
        <v>4113434</v>
      </c>
      <c r="AE347" s="135">
        <v>44270</v>
      </c>
      <c r="AF347" s="135">
        <v>44292</v>
      </c>
      <c r="AG347" s="135">
        <v>44502</v>
      </c>
      <c r="AH347" s="136">
        <v>208</v>
      </c>
      <c r="AI347" s="136">
        <v>0</v>
      </c>
      <c r="AJ347" s="137">
        <v>0</v>
      </c>
      <c r="AK347" s="138"/>
      <c r="AL347" s="136"/>
      <c r="AM347" s="158"/>
      <c r="AN347" s="164"/>
      <c r="AO347" s="139"/>
      <c r="AP347" s="139"/>
      <c r="AQ347" s="157" t="s">
        <v>1894</v>
      </c>
      <c r="AR347" s="139"/>
      <c r="AS347" s="140">
        <f t="shared" si="16"/>
        <v>0.8472223595320482</v>
      </c>
      <c r="AT347" s="35"/>
      <c r="AU347" s="35"/>
      <c r="AV347" s="35"/>
      <c r="AW347" s="35"/>
      <c r="AX347" s="35"/>
      <c r="AY347" s="35"/>
    </row>
    <row r="348" spans="1:51" s="141" customFormat="1" ht="27.75" customHeight="1">
      <c r="A348" s="120">
        <v>395</v>
      </c>
      <c r="B348" s="120">
        <v>2021</v>
      </c>
      <c r="C348" s="120" t="s">
        <v>683</v>
      </c>
      <c r="D348" s="121" t="s">
        <v>1063</v>
      </c>
      <c r="E348" s="122" t="s">
        <v>52</v>
      </c>
      <c r="F348" s="123" t="s">
        <v>53</v>
      </c>
      <c r="G348" s="124" t="s">
        <v>62</v>
      </c>
      <c r="H348" s="125" t="s">
        <v>1452</v>
      </c>
      <c r="I348" s="126" t="s">
        <v>49</v>
      </c>
      <c r="J348" s="142" t="s">
        <v>223</v>
      </c>
      <c r="K348" s="127">
        <v>45</v>
      </c>
      <c r="L348" s="128" t="s">
        <v>195</v>
      </c>
      <c r="M348" s="128" t="str">
        <f>IF(ISERROR(VLOOKUP(K348,#REF!,3,FALSE))," ",VLOOKUP(K348,#REF!,3,FALSE))</f>
        <v> </v>
      </c>
      <c r="N348" s="159">
        <v>1618</v>
      </c>
      <c r="O348" s="159">
        <v>1</v>
      </c>
      <c r="P348" s="129">
        <v>900175374</v>
      </c>
      <c r="Q348" s="130" t="s">
        <v>1849</v>
      </c>
      <c r="R348" s="129" t="s">
        <v>296</v>
      </c>
      <c r="S348" s="129"/>
      <c r="T348" s="129"/>
      <c r="U348" s="131"/>
      <c r="V348" s="129"/>
      <c r="W348" s="129"/>
      <c r="X348" s="131"/>
      <c r="Y348" s="132">
        <v>59262000</v>
      </c>
      <c r="Z348" s="133"/>
      <c r="AA348" s="134">
        <v>0</v>
      </c>
      <c r="AB348" s="132">
        <v>0</v>
      </c>
      <c r="AC348" s="176">
        <f t="shared" si="17"/>
        <v>59262000</v>
      </c>
      <c r="AD348" s="176">
        <v>0</v>
      </c>
      <c r="AE348" s="135">
        <v>44558</v>
      </c>
      <c r="AF348" s="135"/>
      <c r="AG348" s="135"/>
      <c r="AH348" s="136">
        <v>60</v>
      </c>
      <c r="AI348" s="136">
        <v>0</v>
      </c>
      <c r="AJ348" s="137">
        <v>0</v>
      </c>
      <c r="AK348" s="138"/>
      <c r="AL348" s="136"/>
      <c r="AM348" s="158"/>
      <c r="AN348" s="164"/>
      <c r="AO348" s="157" t="s">
        <v>1894</v>
      </c>
      <c r="AP348" s="157" t="s">
        <v>1894</v>
      </c>
      <c r="AQ348" s="139"/>
      <c r="AR348" s="139"/>
      <c r="AS348" s="140">
        <f t="shared" si="16"/>
        <v>0</v>
      </c>
      <c r="AT348" s="35"/>
      <c r="AU348" s="35"/>
      <c r="AV348" s="35"/>
      <c r="AW348" s="35"/>
      <c r="AX348" s="35"/>
      <c r="AY348" s="35"/>
    </row>
    <row r="349" spans="1:51" s="141" customFormat="1" ht="27.75" customHeight="1">
      <c r="A349" s="120">
        <v>286</v>
      </c>
      <c r="B349" s="120">
        <v>2021</v>
      </c>
      <c r="C349" s="120" t="s">
        <v>596</v>
      </c>
      <c r="D349" s="121" t="s">
        <v>976</v>
      </c>
      <c r="E349" s="122" t="s">
        <v>40</v>
      </c>
      <c r="F349" s="123" t="s">
        <v>53</v>
      </c>
      <c r="G349" s="124" t="s">
        <v>58</v>
      </c>
      <c r="H349" s="125" t="s">
        <v>1363</v>
      </c>
      <c r="I349" s="126" t="s">
        <v>49</v>
      </c>
      <c r="J349" s="142" t="s">
        <v>223</v>
      </c>
      <c r="K349" s="127">
        <v>57</v>
      </c>
      <c r="L349" s="128" t="s">
        <v>1488</v>
      </c>
      <c r="M349" s="128" t="str">
        <f>IF(ISERROR(VLOOKUP(K349,#REF!,3,FALSE))," ",VLOOKUP(K349,#REF!,3,FALSE))</f>
        <v> </v>
      </c>
      <c r="N349" s="159">
        <v>1623</v>
      </c>
      <c r="O349" s="159">
        <v>9</v>
      </c>
      <c r="P349" s="129">
        <v>901481678</v>
      </c>
      <c r="Q349" s="130" t="s">
        <v>1767</v>
      </c>
      <c r="R349" s="129" t="s">
        <v>297</v>
      </c>
      <c r="S349" s="186">
        <v>900930285</v>
      </c>
      <c r="T349" s="129" t="s">
        <v>1877</v>
      </c>
      <c r="U349" s="203">
        <v>20</v>
      </c>
      <c r="V349" s="203">
        <v>901329252</v>
      </c>
      <c r="W349" s="129" t="s">
        <v>2137</v>
      </c>
      <c r="X349" s="203" t="s">
        <v>2148</v>
      </c>
      <c r="Y349" s="132">
        <v>60000000</v>
      </c>
      <c r="Z349" s="133"/>
      <c r="AA349" s="134">
        <v>0</v>
      </c>
      <c r="AB349" s="132">
        <v>0</v>
      </c>
      <c r="AC349" s="176">
        <f t="shared" si="17"/>
        <v>60000000</v>
      </c>
      <c r="AD349" s="176">
        <v>23348300</v>
      </c>
      <c r="AE349" s="135">
        <v>44326</v>
      </c>
      <c r="AF349" s="135">
        <v>44330</v>
      </c>
      <c r="AG349" s="135">
        <v>44633</v>
      </c>
      <c r="AH349" s="136">
        <v>240</v>
      </c>
      <c r="AI349" s="136">
        <v>1</v>
      </c>
      <c r="AJ349" s="137">
        <v>58</v>
      </c>
      <c r="AK349" s="138"/>
      <c r="AL349" s="136"/>
      <c r="AM349" s="158"/>
      <c r="AN349" s="164"/>
      <c r="AO349" s="139"/>
      <c r="AP349" s="157" t="s">
        <v>1894</v>
      </c>
      <c r="AQ349" s="139"/>
      <c r="AR349" s="139"/>
      <c r="AS349" s="140">
        <f t="shared" si="16"/>
        <v>0.3891383333333333</v>
      </c>
      <c r="AT349" s="35"/>
      <c r="AU349" s="35"/>
      <c r="AV349" s="35"/>
      <c r="AW349" s="35"/>
      <c r="AX349" s="35"/>
      <c r="AY349" s="35"/>
    </row>
    <row r="350" spans="1:51" s="141" customFormat="1" ht="27.75" customHeight="1">
      <c r="A350" s="120">
        <v>170</v>
      </c>
      <c r="B350" s="120">
        <v>2021</v>
      </c>
      <c r="C350" s="120" t="s">
        <v>483</v>
      </c>
      <c r="D350" s="121" t="s">
        <v>863</v>
      </c>
      <c r="E350" s="122" t="s">
        <v>54</v>
      </c>
      <c r="F350" s="123" t="s">
        <v>27</v>
      </c>
      <c r="G350" s="124" t="s">
        <v>75</v>
      </c>
      <c r="H350" s="125" t="s">
        <v>1250</v>
      </c>
      <c r="I350" s="126" t="s">
        <v>49</v>
      </c>
      <c r="J350" s="142" t="s">
        <v>223</v>
      </c>
      <c r="K350" s="127">
        <v>57</v>
      </c>
      <c r="L350" s="128" t="s">
        <v>1488</v>
      </c>
      <c r="M350" s="128" t="str">
        <f>IF(ISERROR(VLOOKUP(K350,#REF!,3,FALSE))," ",VLOOKUP(K350,#REF!,3,FALSE))</f>
        <v> </v>
      </c>
      <c r="N350" s="159">
        <v>1623</v>
      </c>
      <c r="O350" s="159">
        <v>0</v>
      </c>
      <c r="P350" s="129">
        <v>2955609</v>
      </c>
      <c r="Q350" s="130" t="s">
        <v>1654</v>
      </c>
      <c r="R350" s="129" t="s">
        <v>295</v>
      </c>
      <c r="S350" s="129"/>
      <c r="T350" s="129"/>
      <c r="U350" s="131"/>
      <c r="V350" s="129"/>
      <c r="W350" s="129"/>
      <c r="X350" s="131"/>
      <c r="Y350" s="132">
        <v>58500000</v>
      </c>
      <c r="Z350" s="133"/>
      <c r="AA350" s="134">
        <v>1</v>
      </c>
      <c r="AB350" s="132">
        <v>4983333</v>
      </c>
      <c r="AC350" s="176">
        <f t="shared" si="17"/>
        <v>63483333</v>
      </c>
      <c r="AD350" s="176">
        <v>56983333</v>
      </c>
      <c r="AE350" s="135">
        <v>44259</v>
      </c>
      <c r="AF350" s="135">
        <v>44263</v>
      </c>
      <c r="AG350" s="135">
        <v>44561</v>
      </c>
      <c r="AH350" s="136">
        <v>270</v>
      </c>
      <c r="AI350" s="136">
        <v>1</v>
      </c>
      <c r="AJ350" s="137">
        <v>24</v>
      </c>
      <c r="AK350" s="138"/>
      <c r="AL350" s="136"/>
      <c r="AM350" s="158"/>
      <c r="AN350" s="164"/>
      <c r="AO350" s="139"/>
      <c r="AP350" s="139"/>
      <c r="AQ350" s="157" t="s">
        <v>1894</v>
      </c>
      <c r="AR350" s="139"/>
      <c r="AS350" s="140">
        <f t="shared" si="16"/>
        <v>0.8976109209640899</v>
      </c>
      <c r="AT350" s="35"/>
      <c r="AU350" s="35"/>
      <c r="AV350" s="35"/>
      <c r="AW350" s="35"/>
      <c r="AX350" s="35"/>
      <c r="AY350" s="35"/>
    </row>
    <row r="351" spans="1:51" s="141" customFormat="1" ht="27.75" customHeight="1">
      <c r="A351" s="120">
        <v>19</v>
      </c>
      <c r="B351" s="120">
        <v>2021</v>
      </c>
      <c r="C351" s="120" t="s">
        <v>335</v>
      </c>
      <c r="D351" s="121" t="s">
        <v>716</v>
      </c>
      <c r="E351" s="122" t="s">
        <v>54</v>
      </c>
      <c r="F351" s="123" t="s">
        <v>27</v>
      </c>
      <c r="G351" s="124" t="s">
        <v>75</v>
      </c>
      <c r="H351" s="125" t="s">
        <v>1102</v>
      </c>
      <c r="I351" s="126" t="s">
        <v>49</v>
      </c>
      <c r="J351" s="142" t="s">
        <v>223</v>
      </c>
      <c r="K351" s="127">
        <v>57</v>
      </c>
      <c r="L351" s="128" t="s">
        <v>1488</v>
      </c>
      <c r="M351" s="128" t="str">
        <f>IF(ISERROR(VLOOKUP(K351,#REF!,3,FALSE))," ",VLOOKUP(K351,#REF!,3,FALSE))</f>
        <v> </v>
      </c>
      <c r="N351" s="159">
        <v>1623</v>
      </c>
      <c r="O351" s="159">
        <v>0</v>
      </c>
      <c r="P351" s="129">
        <v>1026269924</v>
      </c>
      <c r="Q351" s="130" t="s">
        <v>1506</v>
      </c>
      <c r="R351" s="129" t="s">
        <v>295</v>
      </c>
      <c r="S351" s="129"/>
      <c r="T351" s="129"/>
      <c r="U351" s="131"/>
      <c r="V351" s="129"/>
      <c r="W351" s="129"/>
      <c r="X351" s="131"/>
      <c r="Y351" s="132">
        <v>54000000</v>
      </c>
      <c r="Z351" s="133"/>
      <c r="AA351" s="134">
        <v>1</v>
      </c>
      <c r="AB351" s="132">
        <v>9800000</v>
      </c>
      <c r="AC351" s="176">
        <f t="shared" si="17"/>
        <v>63800000</v>
      </c>
      <c r="AD351" s="176">
        <v>57800000</v>
      </c>
      <c r="AE351" s="135">
        <v>44237</v>
      </c>
      <c r="AF351" s="135">
        <v>44239</v>
      </c>
      <c r="AG351" s="135">
        <v>44561</v>
      </c>
      <c r="AH351" s="136">
        <v>270</v>
      </c>
      <c r="AI351" s="136">
        <v>1</v>
      </c>
      <c r="AJ351" s="137">
        <v>50</v>
      </c>
      <c r="AK351" s="138"/>
      <c r="AL351" s="136"/>
      <c r="AM351" s="158"/>
      <c r="AN351" s="164"/>
      <c r="AO351" s="139"/>
      <c r="AP351" s="139"/>
      <c r="AQ351" s="157" t="s">
        <v>1894</v>
      </c>
      <c r="AR351" s="139"/>
      <c r="AS351" s="140">
        <f t="shared" si="16"/>
        <v>0.9059561128526645</v>
      </c>
      <c r="AT351" s="35"/>
      <c r="AU351" s="35"/>
      <c r="AV351" s="35"/>
      <c r="AW351" s="35"/>
      <c r="AX351" s="35"/>
      <c r="AY351" s="35"/>
    </row>
    <row r="352" spans="1:51" s="141" customFormat="1" ht="27.75" customHeight="1">
      <c r="A352" s="120">
        <v>169</v>
      </c>
      <c r="B352" s="120">
        <v>2021</v>
      </c>
      <c r="C352" s="120" t="s">
        <v>482</v>
      </c>
      <c r="D352" s="121" t="s">
        <v>862</v>
      </c>
      <c r="E352" s="122" t="s">
        <v>54</v>
      </c>
      <c r="F352" s="123" t="s">
        <v>27</v>
      </c>
      <c r="G352" s="124" t="s">
        <v>75</v>
      </c>
      <c r="H352" s="125" t="s">
        <v>1249</v>
      </c>
      <c r="I352" s="126" t="s">
        <v>49</v>
      </c>
      <c r="J352" s="142" t="s">
        <v>223</v>
      </c>
      <c r="K352" s="127">
        <v>57</v>
      </c>
      <c r="L352" s="128" t="s">
        <v>1488</v>
      </c>
      <c r="M352" s="128" t="str">
        <f>IF(ISERROR(VLOOKUP(K352,#REF!,3,FALSE))," ",VLOOKUP(K352,#REF!,3,FALSE))</f>
        <v> </v>
      </c>
      <c r="N352" s="159">
        <v>1623</v>
      </c>
      <c r="O352" s="159">
        <v>0</v>
      </c>
      <c r="P352" s="129">
        <v>21114151</v>
      </c>
      <c r="Q352" s="130" t="s">
        <v>1653</v>
      </c>
      <c r="R352" s="129" t="s">
        <v>295</v>
      </c>
      <c r="S352" s="129"/>
      <c r="T352" s="129"/>
      <c r="U352" s="131"/>
      <c r="V352" s="129"/>
      <c r="W352" s="129"/>
      <c r="X352" s="131"/>
      <c r="Y352" s="132">
        <v>58500000</v>
      </c>
      <c r="Z352" s="133"/>
      <c r="AA352" s="134">
        <v>1</v>
      </c>
      <c r="AB352" s="132">
        <v>5850000</v>
      </c>
      <c r="AC352" s="176">
        <f t="shared" si="17"/>
        <v>64350000</v>
      </c>
      <c r="AD352" s="176">
        <v>57850000</v>
      </c>
      <c r="AE352" s="135">
        <v>44258</v>
      </c>
      <c r="AF352" s="135">
        <v>44259</v>
      </c>
      <c r="AG352" s="135">
        <v>44561</v>
      </c>
      <c r="AH352" s="136">
        <v>270</v>
      </c>
      <c r="AI352" s="136">
        <v>1</v>
      </c>
      <c r="AJ352" s="137">
        <v>28</v>
      </c>
      <c r="AK352" s="138"/>
      <c r="AL352" s="136"/>
      <c r="AM352" s="158"/>
      <c r="AN352" s="164"/>
      <c r="AO352" s="139"/>
      <c r="AP352" s="139"/>
      <c r="AQ352" s="157" t="s">
        <v>1894</v>
      </c>
      <c r="AR352" s="139"/>
      <c r="AS352" s="140">
        <f t="shared" si="16"/>
        <v>0.898989898989899</v>
      </c>
      <c r="AT352" s="35"/>
      <c r="AU352" s="35"/>
      <c r="AV352" s="35"/>
      <c r="AW352" s="35"/>
      <c r="AX352" s="35"/>
      <c r="AY352" s="35"/>
    </row>
    <row r="353" spans="1:51" s="141" customFormat="1" ht="27.75" customHeight="1">
      <c r="A353" s="120">
        <v>156</v>
      </c>
      <c r="B353" s="120">
        <v>2021</v>
      </c>
      <c r="C353" s="120" t="s">
        <v>470</v>
      </c>
      <c r="D353" s="121" t="s">
        <v>850</v>
      </c>
      <c r="E353" s="122" t="s">
        <v>54</v>
      </c>
      <c r="F353" s="123" t="s">
        <v>27</v>
      </c>
      <c r="G353" s="124" t="s">
        <v>75</v>
      </c>
      <c r="H353" s="125" t="s">
        <v>1237</v>
      </c>
      <c r="I353" s="126" t="s">
        <v>49</v>
      </c>
      <c r="J353" s="142" t="s">
        <v>223</v>
      </c>
      <c r="K353" s="127">
        <v>55</v>
      </c>
      <c r="L353" s="128" t="s">
        <v>1487</v>
      </c>
      <c r="M353" s="128" t="str">
        <f>IF(ISERROR(VLOOKUP(K353,#REF!,3,FALSE))," ",VLOOKUP(K353,#REF!,3,FALSE))</f>
        <v> </v>
      </c>
      <c r="N353" s="159">
        <v>1622</v>
      </c>
      <c r="O353" s="159">
        <v>0</v>
      </c>
      <c r="P353" s="129">
        <v>39760117</v>
      </c>
      <c r="Q353" s="130" t="s">
        <v>1641</v>
      </c>
      <c r="R353" s="129" t="s">
        <v>295</v>
      </c>
      <c r="S353" s="129"/>
      <c r="T353" s="129"/>
      <c r="U353" s="131"/>
      <c r="V353" s="129"/>
      <c r="W353" s="129"/>
      <c r="X353" s="131"/>
      <c r="Y353" s="132">
        <v>58500000</v>
      </c>
      <c r="Z353" s="133"/>
      <c r="AA353" s="134">
        <v>1</v>
      </c>
      <c r="AB353" s="132">
        <v>6066667</v>
      </c>
      <c r="AC353" s="176">
        <f t="shared" si="17"/>
        <v>64566667</v>
      </c>
      <c r="AD353" s="176">
        <v>58066667</v>
      </c>
      <c r="AE353" s="135">
        <v>44257</v>
      </c>
      <c r="AF353" s="135">
        <v>44258</v>
      </c>
      <c r="AG353" s="135">
        <v>44561</v>
      </c>
      <c r="AH353" s="136">
        <v>270</v>
      </c>
      <c r="AI353" s="136">
        <v>1</v>
      </c>
      <c r="AJ353" s="137">
        <v>29</v>
      </c>
      <c r="AK353" s="138"/>
      <c r="AL353" s="136"/>
      <c r="AM353" s="158"/>
      <c r="AN353" s="164"/>
      <c r="AO353" s="139"/>
      <c r="AP353" s="139"/>
      <c r="AQ353" s="157" t="s">
        <v>1894</v>
      </c>
      <c r="AR353" s="139"/>
      <c r="AS353" s="140">
        <f t="shared" si="16"/>
        <v>0.8993288595801298</v>
      </c>
      <c r="AT353" s="35"/>
      <c r="AU353" s="35"/>
      <c r="AV353" s="35"/>
      <c r="AW353" s="35"/>
      <c r="AX353" s="35"/>
      <c r="AY353" s="35"/>
    </row>
    <row r="354" spans="1:51" s="141" customFormat="1" ht="27.75" customHeight="1">
      <c r="A354" s="120">
        <v>157</v>
      </c>
      <c r="B354" s="120">
        <v>2021</v>
      </c>
      <c r="C354" s="120" t="s">
        <v>471</v>
      </c>
      <c r="D354" s="121" t="s">
        <v>851</v>
      </c>
      <c r="E354" s="122" t="s">
        <v>54</v>
      </c>
      <c r="F354" s="123" t="s">
        <v>27</v>
      </c>
      <c r="G354" s="124" t="s">
        <v>75</v>
      </c>
      <c r="H354" s="125" t="s">
        <v>1238</v>
      </c>
      <c r="I354" s="126" t="s">
        <v>49</v>
      </c>
      <c r="J354" s="142" t="s">
        <v>223</v>
      </c>
      <c r="K354" s="127">
        <v>57</v>
      </c>
      <c r="L354" s="128" t="s">
        <v>1488</v>
      </c>
      <c r="M354" s="128" t="str">
        <f>IF(ISERROR(VLOOKUP(K354,#REF!,3,FALSE))," ",VLOOKUP(K354,#REF!,3,FALSE))</f>
        <v> </v>
      </c>
      <c r="N354" s="159">
        <v>1623</v>
      </c>
      <c r="O354" s="159">
        <v>0</v>
      </c>
      <c r="P354" s="129">
        <v>1067855477</v>
      </c>
      <c r="Q354" s="130" t="s">
        <v>1642</v>
      </c>
      <c r="R354" s="129" t="s">
        <v>295</v>
      </c>
      <c r="S354" s="129"/>
      <c r="T354" s="129"/>
      <c r="U354" s="131"/>
      <c r="V354" s="129"/>
      <c r="W354" s="129"/>
      <c r="X354" s="131"/>
      <c r="Y354" s="132">
        <v>58500000</v>
      </c>
      <c r="Z354" s="133"/>
      <c r="AA354" s="134">
        <v>1</v>
      </c>
      <c r="AB354" s="132">
        <v>7800000</v>
      </c>
      <c r="AC354" s="176">
        <f t="shared" si="17"/>
        <v>66300000</v>
      </c>
      <c r="AD354" s="176">
        <v>59800000</v>
      </c>
      <c r="AE354" s="135">
        <v>44252</v>
      </c>
      <c r="AF354" s="135">
        <v>44252</v>
      </c>
      <c r="AG354" s="135">
        <v>44561</v>
      </c>
      <c r="AH354" s="136">
        <v>270</v>
      </c>
      <c r="AI354" s="136">
        <v>1</v>
      </c>
      <c r="AJ354" s="137">
        <v>37</v>
      </c>
      <c r="AK354" s="138"/>
      <c r="AL354" s="136"/>
      <c r="AM354" s="158"/>
      <c r="AN354" s="164"/>
      <c r="AO354" s="139"/>
      <c r="AP354" s="139"/>
      <c r="AQ354" s="157" t="s">
        <v>1894</v>
      </c>
      <c r="AR354" s="139"/>
      <c r="AS354" s="140">
        <f t="shared" si="16"/>
        <v>0.9019607843137255</v>
      </c>
      <c r="AT354" s="35"/>
      <c r="AU354" s="35"/>
      <c r="AV354" s="35"/>
      <c r="AW354" s="35"/>
      <c r="AX354" s="35"/>
      <c r="AY354" s="35"/>
    </row>
    <row r="355" spans="1:51" s="141" customFormat="1" ht="27.75" customHeight="1">
      <c r="A355" s="120">
        <v>227</v>
      </c>
      <c r="B355" s="120">
        <v>2021</v>
      </c>
      <c r="C355" s="120" t="s">
        <v>539</v>
      </c>
      <c r="D355" s="121" t="s">
        <v>919</v>
      </c>
      <c r="E355" s="122" t="s">
        <v>54</v>
      </c>
      <c r="F355" s="123" t="s">
        <v>27</v>
      </c>
      <c r="G355" s="124" t="s">
        <v>75</v>
      </c>
      <c r="H355" s="125" t="s">
        <v>1306</v>
      </c>
      <c r="I355" s="126" t="s">
        <v>49</v>
      </c>
      <c r="J355" s="142" t="s">
        <v>223</v>
      </c>
      <c r="K355" s="127">
        <v>57</v>
      </c>
      <c r="L355" s="128" t="s">
        <v>1488</v>
      </c>
      <c r="M355" s="128" t="str">
        <f>IF(ISERROR(VLOOKUP(K355,#REF!,3,FALSE))," ",VLOOKUP(K355,#REF!,3,FALSE))</f>
        <v> </v>
      </c>
      <c r="N355" s="159">
        <v>1623</v>
      </c>
      <c r="O355" s="159">
        <v>0</v>
      </c>
      <c r="P355" s="129">
        <v>11447305</v>
      </c>
      <c r="Q355" s="130" t="s">
        <v>1710</v>
      </c>
      <c r="R355" s="129" t="s">
        <v>295</v>
      </c>
      <c r="S355" s="129"/>
      <c r="T355" s="129"/>
      <c r="U355" s="131"/>
      <c r="V355" s="129"/>
      <c r="W355" s="129"/>
      <c r="X355" s="131"/>
      <c r="Y355" s="132">
        <v>61335000</v>
      </c>
      <c r="Z355" s="133"/>
      <c r="AA355" s="134">
        <v>1</v>
      </c>
      <c r="AB355" s="132">
        <v>4997667</v>
      </c>
      <c r="AC355" s="176">
        <f t="shared" si="17"/>
        <v>66332667</v>
      </c>
      <c r="AD355" s="176">
        <v>59517667</v>
      </c>
      <c r="AE355" s="135">
        <v>44264</v>
      </c>
      <c r="AF355" s="135">
        <v>44264</v>
      </c>
      <c r="AG355" s="135">
        <v>44561</v>
      </c>
      <c r="AH355" s="136">
        <v>270</v>
      </c>
      <c r="AI355" s="136">
        <v>1</v>
      </c>
      <c r="AJ355" s="137">
        <v>23</v>
      </c>
      <c r="AK355" s="138"/>
      <c r="AL355" s="136"/>
      <c r="AM355" s="158"/>
      <c r="AN355" s="164"/>
      <c r="AO355" s="139"/>
      <c r="AP355" s="139"/>
      <c r="AQ355" s="157" t="s">
        <v>1894</v>
      </c>
      <c r="AR355" s="139"/>
      <c r="AS355" s="140">
        <f t="shared" si="16"/>
        <v>0.897260274488888</v>
      </c>
      <c r="AT355" s="35"/>
      <c r="AU355" s="35"/>
      <c r="AV355" s="35"/>
      <c r="AW355" s="35"/>
      <c r="AX355" s="35"/>
      <c r="AY355" s="35"/>
    </row>
    <row r="356" spans="1:51" s="141" customFormat="1" ht="27.75" customHeight="1">
      <c r="A356" s="120">
        <v>62</v>
      </c>
      <c r="B356" s="120">
        <v>2021</v>
      </c>
      <c r="C356" s="120" t="s">
        <v>378</v>
      </c>
      <c r="D356" s="121" t="s">
        <v>759</v>
      </c>
      <c r="E356" s="122" t="s">
        <v>54</v>
      </c>
      <c r="F356" s="123" t="s">
        <v>27</v>
      </c>
      <c r="G356" s="124" t="s">
        <v>75</v>
      </c>
      <c r="H356" s="125" t="s">
        <v>1145</v>
      </c>
      <c r="I356" s="126" t="s">
        <v>49</v>
      </c>
      <c r="J356" s="142" t="s">
        <v>223</v>
      </c>
      <c r="K356" s="127">
        <v>57</v>
      </c>
      <c r="L356" s="128" t="s">
        <v>1488</v>
      </c>
      <c r="M356" s="128" t="str">
        <f>IF(ISERROR(VLOOKUP(K356,#REF!,3,FALSE))," ",VLOOKUP(K356,#REF!,3,FALSE))</f>
        <v> </v>
      </c>
      <c r="N356" s="159">
        <v>1623</v>
      </c>
      <c r="O356" s="159">
        <v>0</v>
      </c>
      <c r="P356" s="129">
        <v>39760114</v>
      </c>
      <c r="Q356" s="130" t="s">
        <v>1549</v>
      </c>
      <c r="R356" s="129" t="s">
        <v>295</v>
      </c>
      <c r="S356" s="129"/>
      <c r="T356" s="129"/>
      <c r="U356" s="131"/>
      <c r="V356" s="129"/>
      <c r="W356" s="129"/>
      <c r="X356" s="131"/>
      <c r="Y356" s="132">
        <v>58500000</v>
      </c>
      <c r="Z356" s="133"/>
      <c r="AA356" s="134">
        <v>1</v>
      </c>
      <c r="AB356" s="132">
        <v>8016667</v>
      </c>
      <c r="AC356" s="176">
        <f t="shared" si="17"/>
        <v>66516667</v>
      </c>
      <c r="AD356" s="176">
        <v>60016667</v>
      </c>
      <c r="AE356" s="135">
        <v>44249</v>
      </c>
      <c r="AF356" s="135">
        <v>44251</v>
      </c>
      <c r="AG356" s="135">
        <v>44561</v>
      </c>
      <c r="AH356" s="136">
        <v>270</v>
      </c>
      <c r="AI356" s="136">
        <v>1</v>
      </c>
      <c r="AJ356" s="137">
        <v>38</v>
      </c>
      <c r="AK356" s="138"/>
      <c r="AL356" s="136"/>
      <c r="AM356" s="158"/>
      <c r="AN356" s="164"/>
      <c r="AO356" s="139"/>
      <c r="AP356" s="139"/>
      <c r="AQ356" s="157" t="s">
        <v>1894</v>
      </c>
      <c r="AR356" s="139"/>
      <c r="AS356" s="140">
        <f t="shared" si="16"/>
        <v>0.9022801307828607</v>
      </c>
      <c r="AT356" s="35"/>
      <c r="AU356" s="35"/>
      <c r="AV356" s="35"/>
      <c r="AW356" s="35"/>
      <c r="AX356" s="35"/>
      <c r="AY356" s="35"/>
    </row>
    <row r="357" spans="1:51" s="141" customFormat="1" ht="27.75" customHeight="1">
      <c r="A357" s="120">
        <v>143</v>
      </c>
      <c r="B357" s="120">
        <v>2021</v>
      </c>
      <c r="C357" s="120" t="s">
        <v>457</v>
      </c>
      <c r="D357" s="121" t="s">
        <v>837</v>
      </c>
      <c r="E357" s="122" t="s">
        <v>54</v>
      </c>
      <c r="F357" s="123" t="s">
        <v>27</v>
      </c>
      <c r="G357" s="124" t="s">
        <v>75</v>
      </c>
      <c r="H357" s="125" t="s">
        <v>1224</v>
      </c>
      <c r="I357" s="126" t="s">
        <v>49</v>
      </c>
      <c r="J357" s="142" t="s">
        <v>223</v>
      </c>
      <c r="K357" s="127">
        <v>24</v>
      </c>
      <c r="L357" s="128" t="s">
        <v>288</v>
      </c>
      <c r="M357" s="128" t="str">
        <f>IF(ISERROR(VLOOKUP(K357,#REF!,3,FALSE))," ",VLOOKUP(K357,#REF!,3,FALSE))</f>
        <v> </v>
      </c>
      <c r="N357" s="159">
        <v>1596</v>
      </c>
      <c r="O357" s="159">
        <v>0</v>
      </c>
      <c r="P357" s="129">
        <v>80020950</v>
      </c>
      <c r="Q357" s="130" t="s">
        <v>1628</v>
      </c>
      <c r="R357" s="129" t="s">
        <v>295</v>
      </c>
      <c r="S357" s="129"/>
      <c r="T357" s="129"/>
      <c r="U357" s="131"/>
      <c r="V357" s="129"/>
      <c r="W357" s="129"/>
      <c r="X357" s="131"/>
      <c r="Y357" s="132">
        <v>67500000</v>
      </c>
      <c r="Z357" s="133"/>
      <c r="AA357" s="134">
        <v>0</v>
      </c>
      <c r="AB357" s="132">
        <v>0</v>
      </c>
      <c r="AC357" s="176">
        <f t="shared" si="17"/>
        <v>67500000</v>
      </c>
      <c r="AD357" s="176">
        <v>61750000</v>
      </c>
      <c r="AE357" s="135">
        <v>44278</v>
      </c>
      <c r="AF357" s="135">
        <v>44279</v>
      </c>
      <c r="AG357" s="135">
        <v>44553</v>
      </c>
      <c r="AH357" s="136">
        <v>270</v>
      </c>
      <c r="AI357" s="136">
        <v>0</v>
      </c>
      <c r="AJ357" s="137">
        <v>0</v>
      </c>
      <c r="AK357" s="138"/>
      <c r="AL357" s="136"/>
      <c r="AM357" s="158"/>
      <c r="AN357" s="164"/>
      <c r="AO357" s="139"/>
      <c r="AP357" s="139"/>
      <c r="AQ357" s="157" t="s">
        <v>1894</v>
      </c>
      <c r="AR357" s="139"/>
      <c r="AS357" s="140">
        <f t="shared" si="16"/>
        <v>0.9148148148148149</v>
      </c>
      <c r="AT357" s="35"/>
      <c r="AU357" s="35"/>
      <c r="AV357" s="35"/>
      <c r="AW357" s="35"/>
      <c r="AX357" s="35"/>
      <c r="AY357" s="35"/>
    </row>
    <row r="358" spans="1:51" s="141" customFormat="1" ht="27.75" customHeight="1">
      <c r="A358" s="120">
        <v>23</v>
      </c>
      <c r="B358" s="120">
        <v>2021</v>
      </c>
      <c r="C358" s="120" t="s">
        <v>339</v>
      </c>
      <c r="D358" s="121" t="s">
        <v>720</v>
      </c>
      <c r="E358" s="122" t="s">
        <v>54</v>
      </c>
      <c r="F358" s="123" t="s">
        <v>27</v>
      </c>
      <c r="G358" s="124" t="s">
        <v>75</v>
      </c>
      <c r="H358" s="125" t="s">
        <v>1106</v>
      </c>
      <c r="I358" s="126" t="s">
        <v>49</v>
      </c>
      <c r="J358" s="142" t="s">
        <v>223</v>
      </c>
      <c r="K358" s="127">
        <v>48</v>
      </c>
      <c r="L358" s="128" t="s">
        <v>198</v>
      </c>
      <c r="M358" s="128" t="str">
        <f>IF(ISERROR(VLOOKUP(K358,#REF!,3,FALSE))," ",VLOOKUP(K358,#REF!,3,FALSE))</f>
        <v> </v>
      </c>
      <c r="N358" s="159">
        <v>1619</v>
      </c>
      <c r="O358" s="159">
        <v>0</v>
      </c>
      <c r="P358" s="129">
        <v>1024485975</v>
      </c>
      <c r="Q358" s="130" t="s">
        <v>1510</v>
      </c>
      <c r="R358" s="129" t="s">
        <v>295</v>
      </c>
      <c r="S358" s="129"/>
      <c r="T358" s="129"/>
      <c r="U358" s="131"/>
      <c r="V358" s="129"/>
      <c r="W358" s="129"/>
      <c r="X358" s="131"/>
      <c r="Y358" s="132">
        <v>58500000</v>
      </c>
      <c r="Z358" s="133"/>
      <c r="AA358" s="134">
        <v>1</v>
      </c>
      <c r="AB358" s="132">
        <v>9966667</v>
      </c>
      <c r="AC358" s="176">
        <f t="shared" si="17"/>
        <v>68466667</v>
      </c>
      <c r="AD358" s="176">
        <v>61966667</v>
      </c>
      <c r="AE358" s="135">
        <v>44239</v>
      </c>
      <c r="AF358" s="135">
        <v>44242</v>
      </c>
      <c r="AG358" s="135">
        <v>44561</v>
      </c>
      <c r="AH358" s="136">
        <v>270</v>
      </c>
      <c r="AI358" s="136">
        <v>1</v>
      </c>
      <c r="AJ358" s="137">
        <v>47</v>
      </c>
      <c r="AK358" s="138"/>
      <c r="AL358" s="136"/>
      <c r="AM358" s="158"/>
      <c r="AN358" s="164"/>
      <c r="AO358" s="139"/>
      <c r="AP358" s="139"/>
      <c r="AQ358" s="157" t="s">
        <v>1894</v>
      </c>
      <c r="AR358" s="139"/>
      <c r="AS358" s="140">
        <f t="shared" si="16"/>
        <v>0.9050632916014445</v>
      </c>
      <c r="AT358" s="35"/>
      <c r="AU358" s="35"/>
      <c r="AV358" s="35"/>
      <c r="AW358" s="35"/>
      <c r="AX358" s="35"/>
      <c r="AY358" s="35"/>
    </row>
    <row r="359" spans="1:51" s="141" customFormat="1" ht="27.75" customHeight="1">
      <c r="A359" s="120">
        <v>13</v>
      </c>
      <c r="B359" s="120">
        <v>2021</v>
      </c>
      <c r="C359" s="120" t="s">
        <v>329</v>
      </c>
      <c r="D359" s="121" t="s">
        <v>710</v>
      </c>
      <c r="E359" s="122" t="s">
        <v>54</v>
      </c>
      <c r="F359" s="123" t="s">
        <v>27</v>
      </c>
      <c r="G359" s="124" t="s">
        <v>75</v>
      </c>
      <c r="H359" s="125" t="s">
        <v>1096</v>
      </c>
      <c r="I359" s="126" t="s">
        <v>49</v>
      </c>
      <c r="J359" s="142" t="s">
        <v>223</v>
      </c>
      <c r="K359" s="127">
        <v>57</v>
      </c>
      <c r="L359" s="128" t="s">
        <v>1488</v>
      </c>
      <c r="M359" s="128" t="str">
        <f>IF(ISERROR(VLOOKUP(K359,#REF!,3,FALSE))," ",VLOOKUP(K359,#REF!,3,FALSE))</f>
        <v> </v>
      </c>
      <c r="N359" s="159">
        <v>1623</v>
      </c>
      <c r="O359" s="159">
        <v>0</v>
      </c>
      <c r="P359" s="129">
        <v>39626725</v>
      </c>
      <c r="Q359" s="130" t="s">
        <v>1500</v>
      </c>
      <c r="R359" s="129" t="s">
        <v>295</v>
      </c>
      <c r="S359" s="129"/>
      <c r="T359" s="129"/>
      <c r="U359" s="131"/>
      <c r="V359" s="129"/>
      <c r="W359" s="129"/>
      <c r="X359" s="131"/>
      <c r="Y359" s="132">
        <v>58500000</v>
      </c>
      <c r="Z359" s="133"/>
      <c r="AA359" s="134">
        <v>1</v>
      </c>
      <c r="AB359" s="132">
        <v>11050000</v>
      </c>
      <c r="AC359" s="176">
        <f t="shared" si="17"/>
        <v>69550000</v>
      </c>
      <c r="AD359" s="176">
        <v>63050000</v>
      </c>
      <c r="AE359" s="135">
        <v>44236</v>
      </c>
      <c r="AF359" s="135">
        <v>44237</v>
      </c>
      <c r="AG359" s="135">
        <v>44561</v>
      </c>
      <c r="AH359" s="136">
        <v>270</v>
      </c>
      <c r="AI359" s="136">
        <v>1</v>
      </c>
      <c r="AJ359" s="137">
        <v>52</v>
      </c>
      <c r="AK359" s="138"/>
      <c r="AL359" s="136"/>
      <c r="AM359" s="158"/>
      <c r="AN359" s="164"/>
      <c r="AO359" s="139"/>
      <c r="AP359" s="139"/>
      <c r="AQ359" s="157" t="s">
        <v>1894</v>
      </c>
      <c r="AR359" s="139"/>
      <c r="AS359" s="140">
        <f t="shared" si="16"/>
        <v>0.9065420560747663</v>
      </c>
      <c r="AT359" s="35"/>
      <c r="AU359" s="35"/>
      <c r="AV359" s="35"/>
      <c r="AW359" s="35"/>
      <c r="AX359" s="35"/>
      <c r="AY359" s="35"/>
    </row>
    <row r="360" spans="1:51" s="141" customFormat="1" ht="27.75" customHeight="1">
      <c r="A360" s="120">
        <v>337</v>
      </c>
      <c r="B360" s="120">
        <v>2021</v>
      </c>
      <c r="C360" s="120" t="s">
        <v>638</v>
      </c>
      <c r="D360" s="121" t="s">
        <v>1018</v>
      </c>
      <c r="E360" s="122" t="s">
        <v>40</v>
      </c>
      <c r="F360" s="123" t="s">
        <v>53</v>
      </c>
      <c r="G360" s="124" t="s">
        <v>79</v>
      </c>
      <c r="H360" s="125" t="s">
        <v>1407</v>
      </c>
      <c r="I360" s="126" t="s">
        <v>49</v>
      </c>
      <c r="J360" s="142" t="s">
        <v>223</v>
      </c>
      <c r="K360" s="127">
        <v>57</v>
      </c>
      <c r="L360" s="128" t="s">
        <v>1488</v>
      </c>
      <c r="M360" s="128" t="str">
        <f>IF(ISERROR(VLOOKUP(K360,#REF!,3,FALSE))," ",VLOOKUP(K360,#REF!,3,FALSE))</f>
        <v> </v>
      </c>
      <c r="N360" s="159">
        <v>1623</v>
      </c>
      <c r="O360" s="159">
        <v>1</v>
      </c>
      <c r="P360" s="129">
        <v>901370420</v>
      </c>
      <c r="Q360" s="130" t="s">
        <v>1800</v>
      </c>
      <c r="R360" s="129" t="s">
        <v>296</v>
      </c>
      <c r="S360" s="129"/>
      <c r="T360" s="129"/>
      <c r="U360" s="131"/>
      <c r="V360" s="129"/>
      <c r="W360" s="129"/>
      <c r="X360" s="131"/>
      <c r="Y360" s="132">
        <v>70000000</v>
      </c>
      <c r="Z360" s="133"/>
      <c r="AA360" s="134">
        <v>0</v>
      </c>
      <c r="AB360" s="132">
        <v>0</v>
      </c>
      <c r="AC360" s="176">
        <f t="shared" si="17"/>
        <v>70000000</v>
      </c>
      <c r="AD360" s="176">
        <v>31143280</v>
      </c>
      <c r="AE360" s="135">
        <v>44400</v>
      </c>
      <c r="AF360" s="135">
        <v>44410</v>
      </c>
      <c r="AG360" s="135">
        <v>44621</v>
      </c>
      <c r="AH360" s="136">
        <v>120</v>
      </c>
      <c r="AI360" s="136">
        <v>1</v>
      </c>
      <c r="AJ360" s="137">
        <v>89</v>
      </c>
      <c r="AK360" s="138"/>
      <c r="AL360" s="136"/>
      <c r="AM360" s="158"/>
      <c r="AN360" s="164"/>
      <c r="AO360" s="139"/>
      <c r="AP360" s="157" t="s">
        <v>1894</v>
      </c>
      <c r="AQ360" s="139"/>
      <c r="AR360" s="139"/>
      <c r="AS360" s="140">
        <f t="shared" si="16"/>
        <v>0.444904</v>
      </c>
      <c r="AT360" s="35"/>
      <c r="AU360" s="35"/>
      <c r="AV360" s="35"/>
      <c r="AW360" s="35"/>
      <c r="AX360" s="35"/>
      <c r="AY360" s="35"/>
    </row>
    <row r="361" spans="1:51" s="141" customFormat="1" ht="27.75" customHeight="1">
      <c r="A361" s="120">
        <v>29</v>
      </c>
      <c r="B361" s="120">
        <v>2021</v>
      </c>
      <c r="C361" s="120" t="s">
        <v>345</v>
      </c>
      <c r="D361" s="121" t="s">
        <v>726</v>
      </c>
      <c r="E361" s="122" t="s">
        <v>54</v>
      </c>
      <c r="F361" s="123" t="s">
        <v>27</v>
      </c>
      <c r="G361" s="124" t="s">
        <v>75</v>
      </c>
      <c r="H361" s="125" t="s">
        <v>1112</v>
      </c>
      <c r="I361" s="126" t="s">
        <v>49</v>
      </c>
      <c r="J361" s="142" t="s">
        <v>223</v>
      </c>
      <c r="K361" s="127">
        <v>57</v>
      </c>
      <c r="L361" s="128" t="s">
        <v>1488</v>
      </c>
      <c r="M361" s="128" t="str">
        <f>IF(ISERROR(VLOOKUP(K361,#REF!,3,FALSE))," ",VLOOKUP(K361,#REF!,3,FALSE))</f>
        <v> </v>
      </c>
      <c r="N361" s="159">
        <v>1624</v>
      </c>
      <c r="O361" s="159">
        <v>0</v>
      </c>
      <c r="P361" s="129">
        <v>80740722</v>
      </c>
      <c r="Q361" s="130" t="s">
        <v>1516</v>
      </c>
      <c r="R361" s="129" t="s">
        <v>295</v>
      </c>
      <c r="S361" s="129"/>
      <c r="T361" s="129"/>
      <c r="U361" s="131"/>
      <c r="V361" s="129"/>
      <c r="W361" s="129"/>
      <c r="X361" s="131"/>
      <c r="Y361" s="132">
        <v>54520000</v>
      </c>
      <c r="Z361" s="133"/>
      <c r="AA361" s="134">
        <v>2</v>
      </c>
      <c r="AB361" s="132">
        <v>15674500</v>
      </c>
      <c r="AC361" s="176">
        <f t="shared" si="17"/>
        <v>70194500</v>
      </c>
      <c r="AD361" s="176">
        <v>60653500</v>
      </c>
      <c r="AE361" s="135">
        <v>44257</v>
      </c>
      <c r="AF361" s="135">
        <v>44259</v>
      </c>
      <c r="AG361" s="135">
        <v>44573</v>
      </c>
      <c r="AH361" s="136">
        <v>240</v>
      </c>
      <c r="AI361" s="136">
        <v>2</v>
      </c>
      <c r="AJ361" s="137">
        <v>58</v>
      </c>
      <c r="AK361" s="138"/>
      <c r="AL361" s="136"/>
      <c r="AM361" s="158"/>
      <c r="AN361" s="164"/>
      <c r="AO361" s="139"/>
      <c r="AP361" s="139"/>
      <c r="AQ361" s="157" t="s">
        <v>1894</v>
      </c>
      <c r="AR361" s="139"/>
      <c r="AS361" s="140">
        <f t="shared" si="16"/>
        <v>0.8640776699029126</v>
      </c>
      <c r="AT361" s="35"/>
      <c r="AU361" s="35"/>
      <c r="AV361" s="35"/>
      <c r="AW361" s="35"/>
      <c r="AX361" s="35"/>
      <c r="AY361" s="35"/>
    </row>
    <row r="362" spans="1:51" s="141" customFormat="1" ht="27.75" customHeight="1">
      <c r="A362" s="120">
        <v>298</v>
      </c>
      <c r="B362" s="120">
        <v>2021</v>
      </c>
      <c r="C362" s="120" t="s">
        <v>608</v>
      </c>
      <c r="D362" s="121" t="s">
        <v>988</v>
      </c>
      <c r="E362" s="122" t="s">
        <v>52</v>
      </c>
      <c r="F362" s="123" t="s">
        <v>50</v>
      </c>
      <c r="G362" s="124" t="s">
        <v>79</v>
      </c>
      <c r="H362" s="125" t="s">
        <v>1376</v>
      </c>
      <c r="I362" s="126" t="s">
        <v>48</v>
      </c>
      <c r="J362" s="142" t="s">
        <v>223</v>
      </c>
      <c r="K362" s="127"/>
      <c r="L362" s="128"/>
      <c r="M362" s="128" t="str">
        <f>IF(ISERROR(VLOOKUP(K362,#REF!,3,FALSE))," ",VLOOKUP(K362,#REF!,3,FALSE))</f>
        <v> </v>
      </c>
      <c r="N362" s="159" t="s">
        <v>1482</v>
      </c>
      <c r="O362" s="159">
        <v>9</v>
      </c>
      <c r="P362" s="129">
        <v>901147649</v>
      </c>
      <c r="Q362" s="130" t="s">
        <v>1779</v>
      </c>
      <c r="R362" s="129" t="s">
        <v>296</v>
      </c>
      <c r="S362" s="129"/>
      <c r="T362" s="129"/>
      <c r="U362" s="131"/>
      <c r="V362" s="129"/>
      <c r="W362" s="129"/>
      <c r="X362" s="131"/>
      <c r="Y362" s="132">
        <v>4856933</v>
      </c>
      <c r="Z362" s="133"/>
      <c r="AA362" s="134">
        <v>0</v>
      </c>
      <c r="AB362" s="132">
        <v>0</v>
      </c>
      <c r="AC362" s="176">
        <f t="shared" si="17"/>
        <v>4856933</v>
      </c>
      <c r="AD362" s="176">
        <v>3927000</v>
      </c>
      <c r="AE362" s="135">
        <v>44305</v>
      </c>
      <c r="AF362" s="135">
        <v>44316</v>
      </c>
      <c r="AG362" s="135">
        <v>44680</v>
      </c>
      <c r="AH362" s="136">
        <v>720</v>
      </c>
      <c r="AI362" s="136">
        <v>0</v>
      </c>
      <c r="AJ362" s="137">
        <v>0</v>
      </c>
      <c r="AK362" s="138"/>
      <c r="AL362" s="136"/>
      <c r="AM362" s="158"/>
      <c r="AN362" s="164"/>
      <c r="AO362" s="139"/>
      <c r="AP362" s="157" t="s">
        <v>1894</v>
      </c>
      <c r="AQ362" s="139"/>
      <c r="AR362" s="139"/>
      <c r="AS362" s="140">
        <f t="shared" si="16"/>
        <v>0.8085349334652135</v>
      </c>
      <c r="AT362" s="35"/>
      <c r="AU362" s="35"/>
      <c r="AV362" s="35"/>
      <c r="AW362" s="35"/>
      <c r="AX362" s="35"/>
      <c r="AY362" s="35"/>
    </row>
    <row r="363" spans="1:51" s="141" customFormat="1" ht="27.75" customHeight="1">
      <c r="A363" s="120">
        <v>33</v>
      </c>
      <c r="B363" s="120">
        <v>2021</v>
      </c>
      <c r="C363" s="120" t="s">
        <v>349</v>
      </c>
      <c r="D363" s="121" t="s">
        <v>730</v>
      </c>
      <c r="E363" s="122" t="s">
        <v>54</v>
      </c>
      <c r="F363" s="123" t="s">
        <v>27</v>
      </c>
      <c r="G363" s="124" t="s">
        <v>75</v>
      </c>
      <c r="H363" s="125" t="s">
        <v>1116</v>
      </c>
      <c r="I363" s="126" t="s">
        <v>49</v>
      </c>
      <c r="J363" s="142" t="s">
        <v>223</v>
      </c>
      <c r="K363" s="127">
        <v>57</v>
      </c>
      <c r="L363" s="128" t="s">
        <v>1488</v>
      </c>
      <c r="M363" s="128" t="str">
        <f>IF(ISERROR(VLOOKUP(K363,#REF!,3,FALSE))," ",VLOOKUP(K363,#REF!,3,FALSE))</f>
        <v> </v>
      </c>
      <c r="N363" s="159">
        <v>1623</v>
      </c>
      <c r="O363" s="159">
        <v>0</v>
      </c>
      <c r="P363" s="129">
        <v>41657415</v>
      </c>
      <c r="Q363" s="130" t="s">
        <v>1520</v>
      </c>
      <c r="R363" s="129" t="s">
        <v>295</v>
      </c>
      <c r="S363" s="129"/>
      <c r="T363" s="129"/>
      <c r="U363" s="131"/>
      <c r="V363" s="129"/>
      <c r="W363" s="129"/>
      <c r="X363" s="131"/>
      <c r="Y363" s="132">
        <v>72000000</v>
      </c>
      <c r="Z363" s="133"/>
      <c r="AA363" s="134">
        <v>0</v>
      </c>
      <c r="AB363" s="132">
        <v>0</v>
      </c>
      <c r="AC363" s="176">
        <f t="shared" si="17"/>
        <v>72000000</v>
      </c>
      <c r="AD363" s="176">
        <v>72000000</v>
      </c>
      <c r="AE363" s="135">
        <v>44243</v>
      </c>
      <c r="AF363" s="135">
        <v>44244</v>
      </c>
      <c r="AG363" s="135">
        <v>44516</v>
      </c>
      <c r="AH363" s="136">
        <v>270</v>
      </c>
      <c r="AI363" s="136">
        <v>0</v>
      </c>
      <c r="AJ363" s="137">
        <v>0</v>
      </c>
      <c r="AK363" s="138"/>
      <c r="AL363" s="136"/>
      <c r="AM363" s="158"/>
      <c r="AN363" s="164"/>
      <c r="AO363" s="139"/>
      <c r="AP363" s="139"/>
      <c r="AQ363" s="157" t="s">
        <v>1894</v>
      </c>
      <c r="AR363" s="139"/>
      <c r="AS363" s="140">
        <f t="shared" si="16"/>
        <v>1</v>
      </c>
      <c r="AT363" s="35"/>
      <c r="AU363" s="35"/>
      <c r="AV363" s="35"/>
      <c r="AW363" s="35"/>
      <c r="AX363" s="35"/>
      <c r="AY363" s="35"/>
    </row>
    <row r="364" spans="1:51" s="141" customFormat="1" ht="27.75" customHeight="1">
      <c r="A364" s="120">
        <v>180</v>
      </c>
      <c r="B364" s="120">
        <v>2021</v>
      </c>
      <c r="C364" s="120" t="s">
        <v>493</v>
      </c>
      <c r="D364" s="121" t="s">
        <v>873</v>
      </c>
      <c r="E364" s="122" t="s">
        <v>54</v>
      </c>
      <c r="F364" s="123" t="s">
        <v>27</v>
      </c>
      <c r="G364" s="124" t="s">
        <v>75</v>
      </c>
      <c r="H364" s="125" t="s">
        <v>1260</v>
      </c>
      <c r="I364" s="126" t="s">
        <v>49</v>
      </c>
      <c r="J364" s="142" t="s">
        <v>223</v>
      </c>
      <c r="K364" s="127">
        <v>57</v>
      </c>
      <c r="L364" s="128" t="s">
        <v>1488</v>
      </c>
      <c r="M364" s="128" t="str">
        <f>IF(ISERROR(VLOOKUP(K364,#REF!,3,FALSE))," ",VLOOKUP(K364,#REF!,3,FALSE))</f>
        <v> </v>
      </c>
      <c r="N364" s="159">
        <v>1623</v>
      </c>
      <c r="O364" s="159">
        <v>0</v>
      </c>
      <c r="P364" s="129">
        <v>80871240</v>
      </c>
      <c r="Q364" s="130" t="s">
        <v>1664</v>
      </c>
      <c r="R364" s="129" t="s">
        <v>295</v>
      </c>
      <c r="S364" s="129"/>
      <c r="T364" s="129"/>
      <c r="U364" s="131"/>
      <c r="V364" s="129"/>
      <c r="W364" s="129"/>
      <c r="X364" s="131"/>
      <c r="Y364" s="132">
        <v>63000000</v>
      </c>
      <c r="Z364" s="133"/>
      <c r="AA364" s="134">
        <v>1</v>
      </c>
      <c r="AB364" s="132">
        <v>9100000</v>
      </c>
      <c r="AC364" s="176">
        <f t="shared" si="17"/>
        <v>72100000</v>
      </c>
      <c r="AD364" s="176">
        <v>62300000</v>
      </c>
      <c r="AE364" s="135">
        <v>44258</v>
      </c>
      <c r="AF364" s="135">
        <v>44259</v>
      </c>
      <c r="AG364" s="135">
        <v>44573</v>
      </c>
      <c r="AH364" s="136">
        <v>270</v>
      </c>
      <c r="AI364" s="136">
        <v>1</v>
      </c>
      <c r="AJ364" s="137">
        <v>39</v>
      </c>
      <c r="AK364" s="138"/>
      <c r="AL364" s="136"/>
      <c r="AM364" s="158"/>
      <c r="AN364" s="164"/>
      <c r="AO364" s="139"/>
      <c r="AP364" s="139"/>
      <c r="AQ364" s="157" t="s">
        <v>1894</v>
      </c>
      <c r="AR364" s="139"/>
      <c r="AS364" s="140">
        <f t="shared" si="16"/>
        <v>0.8640776699029126</v>
      </c>
      <c r="AT364" s="35"/>
      <c r="AU364" s="35"/>
      <c r="AV364" s="35"/>
      <c r="AW364" s="35"/>
      <c r="AX364" s="35"/>
      <c r="AY364" s="35"/>
    </row>
    <row r="365" spans="1:51" s="141" customFormat="1" ht="27.75" customHeight="1">
      <c r="A365" s="120">
        <v>176</v>
      </c>
      <c r="B365" s="120">
        <v>2021</v>
      </c>
      <c r="C365" s="120" t="s">
        <v>489</v>
      </c>
      <c r="D365" s="121" t="s">
        <v>869</v>
      </c>
      <c r="E365" s="122" t="s">
        <v>54</v>
      </c>
      <c r="F365" s="123" t="s">
        <v>27</v>
      </c>
      <c r="G365" s="124" t="s">
        <v>75</v>
      </c>
      <c r="H365" s="125" t="s">
        <v>1256</v>
      </c>
      <c r="I365" s="126" t="s">
        <v>49</v>
      </c>
      <c r="J365" s="142" t="s">
        <v>223</v>
      </c>
      <c r="K365" s="127">
        <v>57</v>
      </c>
      <c r="L365" s="128" t="s">
        <v>1488</v>
      </c>
      <c r="M365" s="128" t="str">
        <f>IF(ISERROR(VLOOKUP(K365,#REF!,3,FALSE))," ",VLOOKUP(K365,#REF!,3,FALSE))</f>
        <v> </v>
      </c>
      <c r="N365" s="159">
        <v>1623</v>
      </c>
      <c r="O365" s="159">
        <v>0</v>
      </c>
      <c r="P365" s="129">
        <v>1077968486</v>
      </c>
      <c r="Q365" s="130" t="s">
        <v>1660</v>
      </c>
      <c r="R365" s="129" t="s">
        <v>295</v>
      </c>
      <c r="S365" s="129"/>
      <c r="T365" s="129"/>
      <c r="U365" s="131"/>
      <c r="V365" s="129"/>
      <c r="W365" s="129"/>
      <c r="X365" s="131"/>
      <c r="Y365" s="132">
        <v>63000000</v>
      </c>
      <c r="Z365" s="133"/>
      <c r="AA365" s="134">
        <v>1</v>
      </c>
      <c r="AB365" s="132">
        <v>9566667</v>
      </c>
      <c r="AC365" s="176">
        <f t="shared" si="17"/>
        <v>72566667</v>
      </c>
      <c r="AD365" s="176">
        <v>62766667</v>
      </c>
      <c r="AE365" s="135">
        <v>44256</v>
      </c>
      <c r="AF365" s="135">
        <v>44257</v>
      </c>
      <c r="AG365" s="135">
        <v>44573</v>
      </c>
      <c r="AH365" s="136">
        <v>270</v>
      </c>
      <c r="AI365" s="136">
        <v>1</v>
      </c>
      <c r="AJ365" s="137">
        <v>41</v>
      </c>
      <c r="AK365" s="138"/>
      <c r="AL365" s="136"/>
      <c r="AM365" s="158"/>
      <c r="AN365" s="164"/>
      <c r="AO365" s="139"/>
      <c r="AP365" s="139"/>
      <c r="AQ365" s="157" t="s">
        <v>1894</v>
      </c>
      <c r="AR365" s="139"/>
      <c r="AS365" s="140">
        <f t="shared" si="16"/>
        <v>0.864951769109087</v>
      </c>
      <c r="AT365" s="35"/>
      <c r="AU365" s="35"/>
      <c r="AV365" s="35"/>
      <c r="AW365" s="35"/>
      <c r="AX365" s="35"/>
      <c r="AY365" s="35"/>
    </row>
    <row r="366" spans="1:51" s="141" customFormat="1" ht="27.75" customHeight="1">
      <c r="A366" s="120">
        <v>177</v>
      </c>
      <c r="B366" s="120">
        <v>2021</v>
      </c>
      <c r="C366" s="120" t="s">
        <v>490</v>
      </c>
      <c r="D366" s="121" t="s">
        <v>870</v>
      </c>
      <c r="E366" s="122" t="s">
        <v>54</v>
      </c>
      <c r="F366" s="123" t="s">
        <v>27</v>
      </c>
      <c r="G366" s="124" t="s">
        <v>75</v>
      </c>
      <c r="H366" s="125" t="s">
        <v>1257</v>
      </c>
      <c r="I366" s="126" t="s">
        <v>49</v>
      </c>
      <c r="J366" s="142" t="s">
        <v>223</v>
      </c>
      <c r="K366" s="127">
        <v>57</v>
      </c>
      <c r="L366" s="128" t="s">
        <v>1488</v>
      </c>
      <c r="M366" s="128" t="str">
        <f>IF(ISERROR(VLOOKUP(K366,#REF!,3,FALSE))," ",VLOOKUP(K366,#REF!,3,FALSE))</f>
        <v> </v>
      </c>
      <c r="N366" s="159">
        <v>1623</v>
      </c>
      <c r="O366" s="159">
        <v>0</v>
      </c>
      <c r="P366" s="129">
        <v>33084299</v>
      </c>
      <c r="Q366" s="130" t="s">
        <v>1661</v>
      </c>
      <c r="R366" s="129" t="s">
        <v>295</v>
      </c>
      <c r="S366" s="129"/>
      <c r="T366" s="129"/>
      <c r="U366" s="131"/>
      <c r="V366" s="129"/>
      <c r="W366" s="129"/>
      <c r="X366" s="131"/>
      <c r="Y366" s="132">
        <v>63000000</v>
      </c>
      <c r="Z366" s="133"/>
      <c r="AA366" s="134">
        <v>1</v>
      </c>
      <c r="AB366" s="132">
        <v>9566667</v>
      </c>
      <c r="AC366" s="176">
        <f t="shared" si="17"/>
        <v>72566667</v>
      </c>
      <c r="AD366" s="176">
        <v>62766667</v>
      </c>
      <c r="AE366" s="135">
        <v>44256</v>
      </c>
      <c r="AF366" s="135">
        <v>44257</v>
      </c>
      <c r="AG366" s="135">
        <v>44573</v>
      </c>
      <c r="AH366" s="136">
        <v>270</v>
      </c>
      <c r="AI366" s="136">
        <v>1</v>
      </c>
      <c r="AJ366" s="137">
        <v>41</v>
      </c>
      <c r="AK366" s="138"/>
      <c r="AL366" s="136"/>
      <c r="AM366" s="158"/>
      <c r="AN366" s="164"/>
      <c r="AO366" s="139"/>
      <c r="AP366" s="139"/>
      <c r="AQ366" s="157" t="s">
        <v>1894</v>
      </c>
      <c r="AR366" s="139"/>
      <c r="AS366" s="140">
        <f t="shared" si="16"/>
        <v>0.864951769109087</v>
      </c>
      <c r="AT366" s="35"/>
      <c r="AU366" s="35"/>
      <c r="AV366" s="35"/>
      <c r="AW366" s="35"/>
      <c r="AX366" s="35"/>
      <c r="AY366" s="35"/>
    </row>
    <row r="367" spans="1:51" s="141" customFormat="1" ht="27.75" customHeight="1">
      <c r="A367" s="120">
        <v>181</v>
      </c>
      <c r="B367" s="120">
        <v>2021</v>
      </c>
      <c r="C367" s="120" t="s">
        <v>494</v>
      </c>
      <c r="D367" s="121" t="s">
        <v>874</v>
      </c>
      <c r="E367" s="122" t="s">
        <v>54</v>
      </c>
      <c r="F367" s="123" t="s">
        <v>27</v>
      </c>
      <c r="G367" s="124" t="s">
        <v>75</v>
      </c>
      <c r="H367" s="125" t="s">
        <v>1261</v>
      </c>
      <c r="I367" s="126" t="s">
        <v>49</v>
      </c>
      <c r="J367" s="142" t="s">
        <v>223</v>
      </c>
      <c r="K367" s="127">
        <v>57</v>
      </c>
      <c r="L367" s="128" t="s">
        <v>1488</v>
      </c>
      <c r="M367" s="128" t="str">
        <f>IF(ISERROR(VLOOKUP(K367,#REF!,3,FALSE))," ",VLOOKUP(K367,#REF!,3,FALSE))</f>
        <v> </v>
      </c>
      <c r="N367" s="159">
        <v>1623</v>
      </c>
      <c r="O367" s="159">
        <v>0</v>
      </c>
      <c r="P367" s="129">
        <v>1085299295</v>
      </c>
      <c r="Q367" s="130" t="s">
        <v>1665</v>
      </c>
      <c r="R367" s="129" t="s">
        <v>295</v>
      </c>
      <c r="S367" s="129"/>
      <c r="T367" s="129"/>
      <c r="U367" s="131"/>
      <c r="V367" s="129"/>
      <c r="W367" s="129"/>
      <c r="X367" s="131"/>
      <c r="Y367" s="132">
        <v>63000000</v>
      </c>
      <c r="Z367" s="133"/>
      <c r="AA367" s="134">
        <v>1</v>
      </c>
      <c r="AB367" s="132">
        <v>10033333</v>
      </c>
      <c r="AC367" s="176">
        <f t="shared" si="17"/>
        <v>73033333</v>
      </c>
      <c r="AD367" s="176">
        <v>63000000</v>
      </c>
      <c r="AE367" s="135">
        <v>44256</v>
      </c>
      <c r="AF367" s="135">
        <v>44256</v>
      </c>
      <c r="AG367" s="135">
        <v>44574</v>
      </c>
      <c r="AH367" s="136">
        <v>272</v>
      </c>
      <c r="AI367" s="136">
        <v>1</v>
      </c>
      <c r="AJ367" s="137">
        <v>43</v>
      </c>
      <c r="AK367" s="138"/>
      <c r="AL367" s="136"/>
      <c r="AM367" s="158"/>
      <c r="AN367" s="164"/>
      <c r="AO367" s="139"/>
      <c r="AP367" s="139"/>
      <c r="AQ367" s="157" t="s">
        <v>1894</v>
      </c>
      <c r="AR367" s="139"/>
      <c r="AS367" s="140">
        <f t="shared" si="16"/>
        <v>0.8626198122438148</v>
      </c>
      <c r="AT367" s="35"/>
      <c r="AU367" s="35"/>
      <c r="AV367" s="35"/>
      <c r="AW367" s="35"/>
      <c r="AX367" s="35"/>
      <c r="AY367" s="35"/>
    </row>
    <row r="368" spans="1:51" s="141" customFormat="1" ht="27.75" customHeight="1">
      <c r="A368" s="120">
        <v>20</v>
      </c>
      <c r="B368" s="120">
        <v>2021</v>
      </c>
      <c r="C368" s="120" t="s">
        <v>336</v>
      </c>
      <c r="D368" s="121" t="s">
        <v>717</v>
      </c>
      <c r="E368" s="122" t="s">
        <v>54</v>
      </c>
      <c r="F368" s="123" t="s">
        <v>27</v>
      </c>
      <c r="G368" s="124" t="s">
        <v>75</v>
      </c>
      <c r="H368" s="125" t="s">
        <v>1103</v>
      </c>
      <c r="I368" s="126" t="s">
        <v>49</v>
      </c>
      <c r="J368" s="142" t="s">
        <v>223</v>
      </c>
      <c r="K368" s="127">
        <v>57</v>
      </c>
      <c r="L368" s="128" t="s">
        <v>1488</v>
      </c>
      <c r="M368" s="128" t="str">
        <f>IF(ISERROR(VLOOKUP(K368,#REF!,3,FALSE))," ",VLOOKUP(K368,#REF!,3,FALSE))</f>
        <v> </v>
      </c>
      <c r="N368" s="159">
        <v>1623</v>
      </c>
      <c r="O368" s="159">
        <v>0</v>
      </c>
      <c r="P368" s="129">
        <v>1014208933</v>
      </c>
      <c r="Q368" s="130" t="s">
        <v>1507</v>
      </c>
      <c r="R368" s="129" t="s">
        <v>295</v>
      </c>
      <c r="S368" s="129"/>
      <c r="T368" s="129"/>
      <c r="U368" s="131"/>
      <c r="V368" s="129"/>
      <c r="W368" s="129"/>
      <c r="X368" s="131"/>
      <c r="Y368" s="132">
        <v>63000000</v>
      </c>
      <c r="Z368" s="133"/>
      <c r="AA368" s="134">
        <v>1</v>
      </c>
      <c r="AB368" s="132">
        <v>10266667</v>
      </c>
      <c r="AC368" s="176">
        <f t="shared" si="17"/>
        <v>73266667</v>
      </c>
      <c r="AD368" s="176">
        <v>66266667</v>
      </c>
      <c r="AE368" s="135">
        <v>44244</v>
      </c>
      <c r="AF368" s="135">
        <v>44244</v>
      </c>
      <c r="AG368" s="135">
        <v>44561</v>
      </c>
      <c r="AH368" s="136">
        <v>270</v>
      </c>
      <c r="AI368" s="136">
        <v>1</v>
      </c>
      <c r="AJ368" s="137">
        <v>45</v>
      </c>
      <c r="AK368" s="138"/>
      <c r="AL368" s="136"/>
      <c r="AM368" s="158"/>
      <c r="AN368" s="164"/>
      <c r="AO368" s="139"/>
      <c r="AP368" s="139"/>
      <c r="AQ368" s="157" t="s">
        <v>1894</v>
      </c>
      <c r="AR368" s="139"/>
      <c r="AS368" s="140">
        <f t="shared" si="16"/>
        <v>0.9044585991607889</v>
      </c>
      <c r="AT368" s="35"/>
      <c r="AU368" s="35"/>
      <c r="AV368" s="35"/>
      <c r="AW368" s="35"/>
      <c r="AX368" s="35"/>
      <c r="AY368" s="35"/>
    </row>
    <row r="369" spans="1:51" s="141" customFormat="1" ht="27.75" customHeight="1">
      <c r="A369" s="120">
        <v>82170</v>
      </c>
      <c r="B369" s="120">
        <v>2021</v>
      </c>
      <c r="C369" s="120" t="s">
        <v>695</v>
      </c>
      <c r="D369" s="121" t="s">
        <v>1079</v>
      </c>
      <c r="E369" s="122" t="s">
        <v>40</v>
      </c>
      <c r="F369" s="123" t="s">
        <v>53</v>
      </c>
      <c r="G369" s="124" t="s">
        <v>60</v>
      </c>
      <c r="H369" s="125" t="s">
        <v>1470</v>
      </c>
      <c r="I369" s="126" t="s">
        <v>49</v>
      </c>
      <c r="J369" s="142" t="s">
        <v>223</v>
      </c>
      <c r="K369" s="127">
        <v>48</v>
      </c>
      <c r="L369" s="128" t="s">
        <v>198</v>
      </c>
      <c r="M369" s="128" t="str">
        <f>IF(ISERROR(VLOOKUP(K369,#REF!,3,FALSE))," ",VLOOKUP(K369,#REF!,3,FALSE))</f>
        <v> </v>
      </c>
      <c r="N369" s="159">
        <v>1620</v>
      </c>
      <c r="O369" s="159" t="e">
        <v>#N/A</v>
      </c>
      <c r="P369" s="129">
        <v>800230829</v>
      </c>
      <c r="Q369" s="130" t="s">
        <v>1865</v>
      </c>
      <c r="R369" s="129" t="s">
        <v>296</v>
      </c>
      <c r="S369" s="129"/>
      <c r="T369" s="129"/>
      <c r="U369" s="131"/>
      <c r="V369" s="129"/>
      <c r="W369" s="129"/>
      <c r="X369" s="131"/>
      <c r="Y369" s="132">
        <v>73478097</v>
      </c>
      <c r="Z369" s="133"/>
      <c r="AA369" s="134">
        <v>0</v>
      </c>
      <c r="AB369" s="132">
        <v>0</v>
      </c>
      <c r="AC369" s="176">
        <f t="shared" si="17"/>
        <v>73478097</v>
      </c>
      <c r="AD369" s="176">
        <v>0</v>
      </c>
      <c r="AE369" s="135">
        <v>44544</v>
      </c>
      <c r="AF369" s="135">
        <v>44544</v>
      </c>
      <c r="AG369" s="135">
        <v>44606</v>
      </c>
      <c r="AH369" s="136">
        <v>90</v>
      </c>
      <c r="AI369" s="136">
        <v>0</v>
      </c>
      <c r="AJ369" s="137">
        <v>0</v>
      </c>
      <c r="AK369" s="138"/>
      <c r="AL369" s="136"/>
      <c r="AM369" s="158"/>
      <c r="AN369" s="164"/>
      <c r="AO369" s="139"/>
      <c r="AP369" s="157" t="s">
        <v>1894</v>
      </c>
      <c r="AQ369" s="139"/>
      <c r="AR369" s="139"/>
      <c r="AS369" s="140">
        <f t="shared" si="16"/>
        <v>0</v>
      </c>
      <c r="AT369" s="35"/>
      <c r="AU369" s="35"/>
      <c r="AV369" s="35"/>
      <c r="AW369" s="35"/>
      <c r="AX369" s="35"/>
      <c r="AY369" s="35"/>
    </row>
    <row r="370" spans="1:51" s="141" customFormat="1" ht="27.75" customHeight="1">
      <c r="A370" s="120">
        <v>117</v>
      </c>
      <c r="B370" s="120">
        <v>2021</v>
      </c>
      <c r="C370" s="120" t="s">
        <v>432</v>
      </c>
      <c r="D370" s="121" t="s">
        <v>812</v>
      </c>
      <c r="E370" s="122" t="s">
        <v>54</v>
      </c>
      <c r="F370" s="123" t="s">
        <v>27</v>
      </c>
      <c r="G370" s="124" t="s">
        <v>75</v>
      </c>
      <c r="H370" s="125" t="s">
        <v>1199</v>
      </c>
      <c r="I370" s="126" t="s">
        <v>49</v>
      </c>
      <c r="J370" s="142" t="s">
        <v>223</v>
      </c>
      <c r="K370" s="127">
        <v>6</v>
      </c>
      <c r="L370" s="128" t="s">
        <v>1484</v>
      </c>
      <c r="M370" s="128" t="str">
        <f>IF(ISERROR(VLOOKUP(K370,#REF!,3,FALSE))," ",VLOOKUP(K370,#REF!,3,FALSE))</f>
        <v> </v>
      </c>
      <c r="N370" s="159">
        <v>1599</v>
      </c>
      <c r="O370" s="159">
        <v>0</v>
      </c>
      <c r="P370" s="129">
        <v>1019017963</v>
      </c>
      <c r="Q370" s="130" t="s">
        <v>1603</v>
      </c>
      <c r="R370" s="129" t="s">
        <v>295</v>
      </c>
      <c r="S370" s="129"/>
      <c r="T370" s="129"/>
      <c r="U370" s="131"/>
      <c r="V370" s="129"/>
      <c r="W370" s="129"/>
      <c r="X370" s="131"/>
      <c r="Y370" s="132">
        <v>67500000</v>
      </c>
      <c r="Z370" s="133"/>
      <c r="AA370" s="134">
        <v>1</v>
      </c>
      <c r="AB370" s="132">
        <v>6500000</v>
      </c>
      <c r="AC370" s="176">
        <f t="shared" si="17"/>
        <v>74000000</v>
      </c>
      <c r="AD370" s="176">
        <v>66500000</v>
      </c>
      <c r="AE370" s="135">
        <v>44258</v>
      </c>
      <c r="AF370" s="135">
        <v>44260</v>
      </c>
      <c r="AG370" s="135">
        <v>44561</v>
      </c>
      <c r="AH370" s="136">
        <v>270</v>
      </c>
      <c r="AI370" s="136">
        <v>1</v>
      </c>
      <c r="AJ370" s="137">
        <v>27</v>
      </c>
      <c r="AK370" s="138"/>
      <c r="AL370" s="136"/>
      <c r="AM370" s="158"/>
      <c r="AN370" s="164"/>
      <c r="AO370" s="139"/>
      <c r="AP370" s="139"/>
      <c r="AQ370" s="157" t="s">
        <v>1894</v>
      </c>
      <c r="AR370" s="139"/>
      <c r="AS370" s="140">
        <f t="shared" si="16"/>
        <v>0.8986486486486487</v>
      </c>
      <c r="AT370" s="35"/>
      <c r="AU370" s="35"/>
      <c r="AV370" s="35"/>
      <c r="AW370" s="35"/>
      <c r="AX370" s="35"/>
      <c r="AY370" s="35"/>
    </row>
    <row r="371" spans="1:51" s="141" customFormat="1" ht="27.75" customHeight="1">
      <c r="A371" s="120">
        <v>225</v>
      </c>
      <c r="B371" s="120">
        <v>2021</v>
      </c>
      <c r="C371" s="120" t="s">
        <v>537</v>
      </c>
      <c r="D371" s="121" t="s">
        <v>917</v>
      </c>
      <c r="E371" s="122" t="s">
        <v>54</v>
      </c>
      <c r="F371" s="123" t="s">
        <v>27</v>
      </c>
      <c r="G371" s="124" t="s">
        <v>75</v>
      </c>
      <c r="H371" s="125" t="s">
        <v>1304</v>
      </c>
      <c r="I371" s="126" t="s">
        <v>49</v>
      </c>
      <c r="J371" s="142" t="s">
        <v>223</v>
      </c>
      <c r="K371" s="127">
        <v>43</v>
      </c>
      <c r="L371" s="128" t="s">
        <v>193</v>
      </c>
      <c r="M371" s="128" t="str">
        <f>IF(ISERROR(VLOOKUP(K371,#REF!,3,FALSE))," ",VLOOKUP(K371,#REF!,3,FALSE))</f>
        <v> </v>
      </c>
      <c r="N371" s="159">
        <v>1617</v>
      </c>
      <c r="O371" s="159">
        <v>0</v>
      </c>
      <c r="P371" s="129">
        <v>79239730</v>
      </c>
      <c r="Q371" s="130" t="s">
        <v>1708</v>
      </c>
      <c r="R371" s="129" t="s">
        <v>295</v>
      </c>
      <c r="S371" s="129"/>
      <c r="T371" s="129"/>
      <c r="U371" s="131"/>
      <c r="V371" s="129"/>
      <c r="W371" s="129"/>
      <c r="X371" s="131"/>
      <c r="Y371" s="132">
        <v>67500000</v>
      </c>
      <c r="Z371" s="133"/>
      <c r="AA371" s="134">
        <v>1</v>
      </c>
      <c r="AB371" s="132">
        <v>6500000</v>
      </c>
      <c r="AC371" s="176">
        <f t="shared" si="17"/>
        <v>74000000</v>
      </c>
      <c r="AD371" s="176">
        <v>66500000</v>
      </c>
      <c r="AE371" s="135">
        <v>44260</v>
      </c>
      <c r="AF371" s="135">
        <v>44260</v>
      </c>
      <c r="AG371" s="135">
        <v>44561</v>
      </c>
      <c r="AH371" s="136">
        <v>270</v>
      </c>
      <c r="AI371" s="136">
        <v>1</v>
      </c>
      <c r="AJ371" s="137">
        <v>27</v>
      </c>
      <c r="AK371" s="138"/>
      <c r="AL371" s="136"/>
      <c r="AM371" s="158"/>
      <c r="AN371" s="164"/>
      <c r="AO371" s="139"/>
      <c r="AP371" s="139"/>
      <c r="AQ371" s="157" t="s">
        <v>1894</v>
      </c>
      <c r="AR371" s="139"/>
      <c r="AS371" s="140">
        <f t="shared" si="16"/>
        <v>0.8986486486486487</v>
      </c>
      <c r="AT371" s="35"/>
      <c r="AU371" s="35"/>
      <c r="AV371" s="35"/>
      <c r="AW371" s="35"/>
      <c r="AX371" s="35"/>
      <c r="AY371" s="35"/>
    </row>
    <row r="372" spans="1:51" s="141" customFormat="1" ht="24.75" customHeight="1">
      <c r="A372" s="120" t="s">
        <v>315</v>
      </c>
      <c r="B372" s="120">
        <v>2021</v>
      </c>
      <c r="C372" s="120" t="s">
        <v>697</v>
      </c>
      <c r="D372" s="121" t="s">
        <v>1083</v>
      </c>
      <c r="E372" s="122" t="s">
        <v>64</v>
      </c>
      <c r="F372" s="123" t="s">
        <v>27</v>
      </c>
      <c r="G372" s="124" t="s">
        <v>64</v>
      </c>
      <c r="H372" s="125" t="s">
        <v>1477</v>
      </c>
      <c r="I372" s="126" t="s">
        <v>49</v>
      </c>
      <c r="J372" s="142" t="s">
        <v>223</v>
      </c>
      <c r="K372" s="127">
        <v>21</v>
      </c>
      <c r="L372" s="128" t="s">
        <v>175</v>
      </c>
      <c r="M372" s="128" t="str">
        <f>IF(ISERROR(VLOOKUP(K372,#REF!,3,FALSE))," ",VLOOKUP(K372,#REF!,3,FALSE))</f>
        <v> </v>
      </c>
      <c r="N372" s="159">
        <v>1595</v>
      </c>
      <c r="O372" s="159">
        <v>2</v>
      </c>
      <c r="P372" s="129">
        <v>899999061</v>
      </c>
      <c r="Q372" s="130" t="s">
        <v>1871</v>
      </c>
      <c r="R372" s="129" t="s">
        <v>296</v>
      </c>
      <c r="S372" s="129"/>
      <c r="T372" s="129"/>
      <c r="U372" s="131"/>
      <c r="V372" s="129"/>
      <c r="W372" s="129"/>
      <c r="X372" s="131"/>
      <c r="Y372" s="132">
        <v>75015240</v>
      </c>
      <c r="Z372" s="133"/>
      <c r="AA372" s="134">
        <v>0</v>
      </c>
      <c r="AB372" s="132">
        <v>0</v>
      </c>
      <c r="AC372" s="176">
        <f t="shared" si="17"/>
        <v>75015240</v>
      </c>
      <c r="AD372" s="176">
        <v>75015240</v>
      </c>
      <c r="AE372" s="135">
        <v>44377</v>
      </c>
      <c r="AF372" s="135">
        <v>44384</v>
      </c>
      <c r="AG372" s="135">
        <v>44742</v>
      </c>
      <c r="AH372" s="136">
        <v>175</v>
      </c>
      <c r="AI372" s="136">
        <v>1</v>
      </c>
      <c r="AJ372" s="137">
        <v>180</v>
      </c>
      <c r="AK372" s="138"/>
      <c r="AL372" s="136"/>
      <c r="AM372" s="158"/>
      <c r="AN372" s="164"/>
      <c r="AO372" s="139"/>
      <c r="AP372" s="157" t="s">
        <v>1894</v>
      </c>
      <c r="AQ372" s="139"/>
      <c r="AR372" s="139"/>
      <c r="AS372" s="140">
        <f t="shared" si="16"/>
        <v>1</v>
      </c>
      <c r="AT372" s="35"/>
      <c r="AU372" s="35"/>
      <c r="AV372" s="35"/>
      <c r="AW372" s="35"/>
      <c r="AX372" s="35"/>
      <c r="AY372" s="35"/>
    </row>
    <row r="373" spans="1:51" s="141" customFormat="1" ht="27.75" customHeight="1">
      <c r="A373" s="120">
        <v>380</v>
      </c>
      <c r="B373" s="120">
        <v>2021</v>
      </c>
      <c r="C373" s="120" t="s">
        <v>669</v>
      </c>
      <c r="D373" s="121" t="s">
        <v>1049</v>
      </c>
      <c r="E373" s="122" t="s">
        <v>35</v>
      </c>
      <c r="F373" s="123" t="s">
        <v>47</v>
      </c>
      <c r="G373" s="124" t="s">
        <v>79</v>
      </c>
      <c r="H373" s="125" t="s">
        <v>1438</v>
      </c>
      <c r="I373" s="126" t="s">
        <v>49</v>
      </c>
      <c r="J373" s="142" t="s">
        <v>223</v>
      </c>
      <c r="K373" s="127">
        <v>49</v>
      </c>
      <c r="L373" s="128" t="s">
        <v>202</v>
      </c>
      <c r="M373" s="128" t="str">
        <f>IF(ISERROR(VLOOKUP(K373,#REF!,3,FALSE))," ",VLOOKUP(K373,#REF!,3,FALSE))</f>
        <v> </v>
      </c>
      <c r="N373" s="159">
        <v>1621</v>
      </c>
      <c r="O373" s="159">
        <v>4</v>
      </c>
      <c r="P373" s="129">
        <v>901045594</v>
      </c>
      <c r="Q373" s="130" t="s">
        <v>1836</v>
      </c>
      <c r="R373" s="129" t="s">
        <v>296</v>
      </c>
      <c r="S373" s="129"/>
      <c r="T373" s="129"/>
      <c r="U373" s="131"/>
      <c r="V373" s="129"/>
      <c r="W373" s="129"/>
      <c r="X373" s="131"/>
      <c r="Y373" s="132">
        <v>75749000</v>
      </c>
      <c r="Z373" s="133"/>
      <c r="AA373" s="134">
        <v>0</v>
      </c>
      <c r="AB373" s="132">
        <v>0</v>
      </c>
      <c r="AC373" s="176">
        <f t="shared" si="17"/>
        <v>75749000</v>
      </c>
      <c r="AD373" s="176">
        <v>0</v>
      </c>
      <c r="AE373" s="135">
        <v>44561</v>
      </c>
      <c r="AF373" s="135"/>
      <c r="AG373" s="135"/>
      <c r="AH373" s="136">
        <v>210</v>
      </c>
      <c r="AI373" s="136">
        <v>0</v>
      </c>
      <c r="AJ373" s="137">
        <v>0</v>
      </c>
      <c r="AK373" s="138"/>
      <c r="AL373" s="136"/>
      <c r="AM373" s="158"/>
      <c r="AN373" s="164"/>
      <c r="AO373" s="157" t="s">
        <v>1894</v>
      </c>
      <c r="AP373" s="157" t="s">
        <v>1894</v>
      </c>
      <c r="AQ373" s="139"/>
      <c r="AR373" s="139"/>
      <c r="AS373" s="140">
        <f t="shared" si="16"/>
        <v>0</v>
      </c>
      <c r="AT373" s="35"/>
      <c r="AU373" s="35"/>
      <c r="AV373" s="35"/>
      <c r="AW373" s="35"/>
      <c r="AX373" s="35"/>
      <c r="AY373" s="35"/>
    </row>
    <row r="374" spans="1:51" s="141" customFormat="1" ht="27.75" customHeight="1">
      <c r="A374" s="120">
        <v>74</v>
      </c>
      <c r="B374" s="120">
        <v>2021</v>
      </c>
      <c r="C374" s="120" t="s">
        <v>389</v>
      </c>
      <c r="D374" s="121" t="s">
        <v>770</v>
      </c>
      <c r="E374" s="122" t="s">
        <v>54</v>
      </c>
      <c r="F374" s="123" t="s">
        <v>27</v>
      </c>
      <c r="G374" s="124" t="s">
        <v>75</v>
      </c>
      <c r="H374" s="125" t="s">
        <v>1156</v>
      </c>
      <c r="I374" s="126" t="s">
        <v>49</v>
      </c>
      <c r="J374" s="142" t="s">
        <v>223</v>
      </c>
      <c r="K374" s="127">
        <v>57</v>
      </c>
      <c r="L374" s="128" t="s">
        <v>1488</v>
      </c>
      <c r="M374" s="128" t="str">
        <f>IF(ISERROR(VLOOKUP(K374,#REF!,3,FALSE))," ",VLOOKUP(K374,#REF!,3,FALSE))</f>
        <v> </v>
      </c>
      <c r="N374" s="159">
        <v>1623</v>
      </c>
      <c r="O374" s="159">
        <v>0</v>
      </c>
      <c r="P374" s="129">
        <v>41658830</v>
      </c>
      <c r="Q374" s="130" t="s">
        <v>1560</v>
      </c>
      <c r="R374" s="129" t="s">
        <v>295</v>
      </c>
      <c r="S374" s="129"/>
      <c r="T374" s="129"/>
      <c r="U374" s="131"/>
      <c r="V374" s="129"/>
      <c r="W374" s="129"/>
      <c r="X374" s="131"/>
      <c r="Y374" s="132">
        <v>67500000</v>
      </c>
      <c r="Z374" s="133"/>
      <c r="AA374" s="134">
        <v>1</v>
      </c>
      <c r="AB374" s="132">
        <v>9000000</v>
      </c>
      <c r="AC374" s="176">
        <f t="shared" si="17"/>
        <v>76500000</v>
      </c>
      <c r="AD374" s="176">
        <v>69000000</v>
      </c>
      <c r="AE374" s="135">
        <v>44252</v>
      </c>
      <c r="AF374" s="135">
        <v>44252</v>
      </c>
      <c r="AG374" s="135">
        <v>44561</v>
      </c>
      <c r="AH374" s="136">
        <v>270</v>
      </c>
      <c r="AI374" s="136">
        <v>1</v>
      </c>
      <c r="AJ374" s="137">
        <v>37</v>
      </c>
      <c r="AK374" s="138"/>
      <c r="AL374" s="136"/>
      <c r="AM374" s="158"/>
      <c r="AN374" s="164"/>
      <c r="AO374" s="139"/>
      <c r="AP374" s="139"/>
      <c r="AQ374" s="157" t="s">
        <v>1894</v>
      </c>
      <c r="AR374" s="139"/>
      <c r="AS374" s="140">
        <f t="shared" si="16"/>
        <v>0.9019607843137255</v>
      </c>
      <c r="AT374" s="35"/>
      <c r="AU374" s="35"/>
      <c r="AV374" s="35"/>
      <c r="AW374" s="35"/>
      <c r="AX374" s="35"/>
      <c r="AY374" s="35"/>
    </row>
    <row r="375" spans="1:51" s="141" customFormat="1" ht="27.75" customHeight="1">
      <c r="A375" s="120">
        <v>21</v>
      </c>
      <c r="B375" s="120">
        <v>2021</v>
      </c>
      <c r="C375" s="120" t="s">
        <v>337</v>
      </c>
      <c r="D375" s="121" t="s">
        <v>718</v>
      </c>
      <c r="E375" s="122" t="s">
        <v>54</v>
      </c>
      <c r="F375" s="123" t="s">
        <v>27</v>
      </c>
      <c r="G375" s="124" t="s">
        <v>75</v>
      </c>
      <c r="H375" s="125" t="s">
        <v>1104</v>
      </c>
      <c r="I375" s="126" t="s">
        <v>49</v>
      </c>
      <c r="J375" s="142" t="s">
        <v>223</v>
      </c>
      <c r="K375" s="127">
        <v>57</v>
      </c>
      <c r="L375" s="128" t="s">
        <v>1488</v>
      </c>
      <c r="M375" s="128" t="str">
        <f>IF(ISERROR(VLOOKUP(K375,#REF!,3,FALSE))," ",VLOOKUP(K375,#REF!,3,FALSE))</f>
        <v> </v>
      </c>
      <c r="N375" s="159">
        <v>1623</v>
      </c>
      <c r="O375" s="159">
        <v>0</v>
      </c>
      <c r="P375" s="129">
        <v>79692076</v>
      </c>
      <c r="Q375" s="130" t="s">
        <v>1508</v>
      </c>
      <c r="R375" s="129" t="s">
        <v>295</v>
      </c>
      <c r="S375" s="129"/>
      <c r="T375" s="129"/>
      <c r="U375" s="131"/>
      <c r="V375" s="129"/>
      <c r="W375" s="129"/>
      <c r="X375" s="131"/>
      <c r="Y375" s="132">
        <v>63000000</v>
      </c>
      <c r="Z375" s="133"/>
      <c r="AA375" s="134">
        <v>1</v>
      </c>
      <c r="AB375" s="132">
        <v>13533333</v>
      </c>
      <c r="AC375" s="176">
        <f t="shared" si="17"/>
        <v>76533333</v>
      </c>
      <c r="AD375" s="176">
        <v>66733333</v>
      </c>
      <c r="AE375" s="135">
        <v>44237</v>
      </c>
      <c r="AF375" s="135">
        <v>44242</v>
      </c>
      <c r="AG375" s="135">
        <v>44573</v>
      </c>
      <c r="AH375" s="136">
        <v>270</v>
      </c>
      <c r="AI375" s="136">
        <v>1</v>
      </c>
      <c r="AJ375" s="137">
        <v>58</v>
      </c>
      <c r="AK375" s="138"/>
      <c r="AL375" s="136"/>
      <c r="AM375" s="158"/>
      <c r="AN375" s="164"/>
      <c r="AO375" s="139"/>
      <c r="AP375" s="139"/>
      <c r="AQ375" s="157" t="s">
        <v>1894</v>
      </c>
      <c r="AR375" s="139"/>
      <c r="AS375" s="140">
        <f t="shared" si="16"/>
        <v>0.8719512189544913</v>
      </c>
      <c r="AT375" s="35"/>
      <c r="AU375" s="35"/>
      <c r="AV375" s="35"/>
      <c r="AW375" s="35"/>
      <c r="AX375" s="35"/>
      <c r="AY375" s="35"/>
    </row>
    <row r="376" spans="1:51" s="141" customFormat="1" ht="27.75" customHeight="1">
      <c r="A376" s="120">
        <v>18</v>
      </c>
      <c r="B376" s="120">
        <v>2021</v>
      </c>
      <c r="C376" s="120" t="s">
        <v>334</v>
      </c>
      <c r="D376" s="121" t="s">
        <v>715</v>
      </c>
      <c r="E376" s="122" t="s">
        <v>54</v>
      </c>
      <c r="F376" s="123" t="s">
        <v>27</v>
      </c>
      <c r="G376" s="124" t="s">
        <v>75</v>
      </c>
      <c r="H376" s="125" t="s">
        <v>1101</v>
      </c>
      <c r="I376" s="126" t="s">
        <v>49</v>
      </c>
      <c r="J376" s="142" t="s">
        <v>223</v>
      </c>
      <c r="K376" s="127">
        <v>57</v>
      </c>
      <c r="L376" s="128" t="s">
        <v>1488</v>
      </c>
      <c r="M376" s="128" t="str">
        <f>IF(ISERROR(VLOOKUP(K376,#REF!,3,FALSE))," ",VLOOKUP(K376,#REF!,3,FALSE))</f>
        <v> </v>
      </c>
      <c r="N376" s="159">
        <v>1623</v>
      </c>
      <c r="O376" s="159">
        <v>0</v>
      </c>
      <c r="P376" s="129">
        <v>1032430401</v>
      </c>
      <c r="Q376" s="130" t="s">
        <v>1505</v>
      </c>
      <c r="R376" s="129" t="s">
        <v>295</v>
      </c>
      <c r="S376" s="129"/>
      <c r="T376" s="129"/>
      <c r="U376" s="188"/>
      <c r="V376" s="129"/>
      <c r="W376" s="129"/>
      <c r="X376" s="131"/>
      <c r="Y376" s="132">
        <v>63000000</v>
      </c>
      <c r="Z376" s="133"/>
      <c r="AA376" s="134">
        <v>1</v>
      </c>
      <c r="AB376" s="132">
        <v>14233333</v>
      </c>
      <c r="AC376" s="176">
        <f aca="true" t="shared" si="18" ref="AC376:AC407">+Y376+Z376+AB376</f>
        <v>77233333</v>
      </c>
      <c r="AD376" s="176">
        <v>67433333</v>
      </c>
      <c r="AE376" s="135">
        <v>44238</v>
      </c>
      <c r="AF376" s="135">
        <v>44239</v>
      </c>
      <c r="AG376" s="135">
        <v>44573</v>
      </c>
      <c r="AH376" s="136">
        <v>270</v>
      </c>
      <c r="AI376" s="136">
        <v>1</v>
      </c>
      <c r="AJ376" s="137">
        <v>61</v>
      </c>
      <c r="AK376" s="138"/>
      <c r="AL376" s="136"/>
      <c r="AM376" s="158"/>
      <c r="AN376" s="164"/>
      <c r="AO376" s="139"/>
      <c r="AP376" s="139"/>
      <c r="AQ376" s="157" t="s">
        <v>1894</v>
      </c>
      <c r="AR376" s="139"/>
      <c r="AS376" s="140">
        <f t="shared" si="16"/>
        <v>0.8731117819297013</v>
      </c>
      <c r="AT376" s="35"/>
      <c r="AU376" s="35"/>
      <c r="AV376" s="35"/>
      <c r="AW376" s="35"/>
      <c r="AX376" s="35"/>
      <c r="AY376" s="35"/>
    </row>
    <row r="377" spans="1:51" s="141" customFormat="1" ht="27.75" customHeight="1">
      <c r="A377" s="120">
        <v>22</v>
      </c>
      <c r="B377" s="120">
        <v>2021</v>
      </c>
      <c r="C377" s="120" t="s">
        <v>338</v>
      </c>
      <c r="D377" s="121" t="s">
        <v>719</v>
      </c>
      <c r="E377" s="122" t="s">
        <v>54</v>
      </c>
      <c r="F377" s="123" t="s">
        <v>27</v>
      </c>
      <c r="G377" s="124" t="s">
        <v>75</v>
      </c>
      <c r="H377" s="125" t="s">
        <v>1105</v>
      </c>
      <c r="I377" s="126" t="s">
        <v>49</v>
      </c>
      <c r="J377" s="142" t="s">
        <v>223</v>
      </c>
      <c r="K377" s="127">
        <v>6</v>
      </c>
      <c r="L377" s="128" t="s">
        <v>1484</v>
      </c>
      <c r="M377" s="128" t="str">
        <f>IF(ISERROR(VLOOKUP(K377,#REF!,3,FALSE))," ",VLOOKUP(K377,#REF!,3,FALSE))</f>
        <v> </v>
      </c>
      <c r="N377" s="159">
        <v>1598</v>
      </c>
      <c r="O377" s="159">
        <v>0</v>
      </c>
      <c r="P377" s="129">
        <v>79856396</v>
      </c>
      <c r="Q377" s="130" t="s">
        <v>1509</v>
      </c>
      <c r="R377" s="129" t="s">
        <v>295</v>
      </c>
      <c r="S377" s="129"/>
      <c r="T377" s="129"/>
      <c r="U377" s="188"/>
      <c r="V377" s="129"/>
      <c r="W377" s="129"/>
      <c r="X377" s="131"/>
      <c r="Y377" s="132">
        <v>67500000</v>
      </c>
      <c r="Z377" s="133"/>
      <c r="AA377" s="134">
        <v>1</v>
      </c>
      <c r="AB377" s="132">
        <v>11000000</v>
      </c>
      <c r="AC377" s="176">
        <f t="shared" si="18"/>
        <v>78500000</v>
      </c>
      <c r="AD377" s="176">
        <v>71000000</v>
      </c>
      <c r="AE377" s="135">
        <v>44242</v>
      </c>
      <c r="AF377" s="135">
        <v>44244</v>
      </c>
      <c r="AG377" s="135">
        <v>44561</v>
      </c>
      <c r="AH377" s="136">
        <v>270</v>
      </c>
      <c r="AI377" s="136">
        <v>1</v>
      </c>
      <c r="AJ377" s="137">
        <v>45</v>
      </c>
      <c r="AK377" s="138"/>
      <c r="AL377" s="136"/>
      <c r="AM377" s="158"/>
      <c r="AN377" s="164"/>
      <c r="AO377" s="139"/>
      <c r="AP377" s="139"/>
      <c r="AQ377" s="157" t="s">
        <v>1894</v>
      </c>
      <c r="AR377" s="139"/>
      <c r="AS377" s="140">
        <f t="shared" si="16"/>
        <v>0.9044585987261147</v>
      </c>
      <c r="AT377" s="35"/>
      <c r="AU377" s="35"/>
      <c r="AV377" s="35"/>
      <c r="AW377" s="35"/>
      <c r="AX377" s="35"/>
      <c r="AY377" s="35"/>
    </row>
    <row r="378" spans="1:51" s="141" customFormat="1" ht="27.75" customHeight="1">
      <c r="A378" s="120">
        <v>28</v>
      </c>
      <c r="B378" s="120">
        <v>2021</v>
      </c>
      <c r="C378" s="120" t="s">
        <v>344</v>
      </c>
      <c r="D378" s="121" t="s">
        <v>725</v>
      </c>
      <c r="E378" s="122" t="s">
        <v>54</v>
      </c>
      <c r="F378" s="123" t="s">
        <v>27</v>
      </c>
      <c r="G378" s="124" t="s">
        <v>75</v>
      </c>
      <c r="H378" s="125" t="s">
        <v>1111</v>
      </c>
      <c r="I378" s="126" t="s">
        <v>49</v>
      </c>
      <c r="J378" s="142" t="s">
        <v>223</v>
      </c>
      <c r="K378" s="127">
        <v>21</v>
      </c>
      <c r="L378" s="128" t="s">
        <v>175</v>
      </c>
      <c r="M378" s="128" t="str">
        <f>IF(ISERROR(VLOOKUP(K378,#REF!,3,FALSE))," ",VLOOKUP(K378,#REF!,3,FALSE))</f>
        <v> </v>
      </c>
      <c r="N378" s="159">
        <v>1595</v>
      </c>
      <c r="O378" s="159">
        <v>0</v>
      </c>
      <c r="P378" s="129">
        <v>52811389</v>
      </c>
      <c r="Q378" s="130" t="s">
        <v>1515</v>
      </c>
      <c r="R378" s="129" t="s">
        <v>295</v>
      </c>
      <c r="S378" s="129"/>
      <c r="T378" s="129"/>
      <c r="U378" s="131"/>
      <c r="V378" s="129"/>
      <c r="W378" s="129"/>
      <c r="X378" s="131"/>
      <c r="Y378" s="132">
        <v>67500000</v>
      </c>
      <c r="Z378" s="133"/>
      <c r="AA378" s="134">
        <v>1</v>
      </c>
      <c r="AB378" s="132">
        <v>11000000</v>
      </c>
      <c r="AC378" s="176">
        <f t="shared" si="18"/>
        <v>78500000</v>
      </c>
      <c r="AD378" s="176">
        <v>71000000</v>
      </c>
      <c r="AE378" s="135">
        <v>44242</v>
      </c>
      <c r="AF378" s="135">
        <v>44244</v>
      </c>
      <c r="AG378" s="135">
        <v>44561</v>
      </c>
      <c r="AH378" s="136">
        <v>270</v>
      </c>
      <c r="AI378" s="136">
        <v>1</v>
      </c>
      <c r="AJ378" s="137">
        <v>45</v>
      </c>
      <c r="AK378" s="138"/>
      <c r="AL378" s="136"/>
      <c r="AM378" s="158"/>
      <c r="AN378" s="164"/>
      <c r="AO378" s="139"/>
      <c r="AP378" s="139"/>
      <c r="AQ378" s="157" t="s">
        <v>1894</v>
      </c>
      <c r="AR378" s="139"/>
      <c r="AS378" s="140">
        <f t="shared" si="16"/>
        <v>0.9044585987261147</v>
      </c>
      <c r="AT378" s="35"/>
      <c r="AU378" s="35"/>
      <c r="AV378" s="35"/>
      <c r="AW378" s="35"/>
      <c r="AX378" s="35"/>
      <c r="AY378" s="35"/>
    </row>
    <row r="379" spans="1:51" s="141" customFormat="1" ht="27.75" customHeight="1">
      <c r="A379" s="120">
        <v>34</v>
      </c>
      <c r="B379" s="120">
        <v>2021</v>
      </c>
      <c r="C379" s="120" t="s">
        <v>350</v>
      </c>
      <c r="D379" s="121" t="s">
        <v>731</v>
      </c>
      <c r="E379" s="122" t="s">
        <v>54</v>
      </c>
      <c r="F379" s="123" t="s">
        <v>27</v>
      </c>
      <c r="G379" s="124" t="s">
        <v>75</v>
      </c>
      <c r="H379" s="125" t="s">
        <v>1117</v>
      </c>
      <c r="I379" s="126" t="s">
        <v>49</v>
      </c>
      <c r="J379" s="142" t="s">
        <v>223</v>
      </c>
      <c r="K379" s="127">
        <v>57</v>
      </c>
      <c r="L379" s="128" t="s">
        <v>1488</v>
      </c>
      <c r="M379" s="128" t="str">
        <f>IF(ISERROR(VLOOKUP(K379,#REF!,3,FALSE))," ",VLOOKUP(K379,#REF!,3,FALSE))</f>
        <v> </v>
      </c>
      <c r="N379" s="159">
        <v>1623</v>
      </c>
      <c r="O379" s="159">
        <v>0</v>
      </c>
      <c r="P379" s="129">
        <v>1070706932</v>
      </c>
      <c r="Q379" s="130" t="s">
        <v>1521</v>
      </c>
      <c r="R379" s="129" t="s">
        <v>295</v>
      </c>
      <c r="S379" s="129"/>
      <c r="T379" s="129"/>
      <c r="U379" s="188"/>
      <c r="V379" s="129"/>
      <c r="W379" s="129"/>
      <c r="X379" s="131"/>
      <c r="Y379" s="132">
        <v>67500000</v>
      </c>
      <c r="Z379" s="133"/>
      <c r="AA379" s="134">
        <v>1</v>
      </c>
      <c r="AB379" s="132">
        <v>11250000</v>
      </c>
      <c r="AC379" s="176">
        <f t="shared" si="18"/>
        <v>78750000</v>
      </c>
      <c r="AD379" s="176">
        <v>71250000</v>
      </c>
      <c r="AE379" s="135">
        <v>44242</v>
      </c>
      <c r="AF379" s="135">
        <v>44243</v>
      </c>
      <c r="AG379" s="135">
        <v>44561</v>
      </c>
      <c r="AH379" s="136">
        <v>270</v>
      </c>
      <c r="AI379" s="136">
        <v>1</v>
      </c>
      <c r="AJ379" s="137">
        <v>46</v>
      </c>
      <c r="AK379" s="138"/>
      <c r="AL379" s="136"/>
      <c r="AM379" s="158"/>
      <c r="AN379" s="164"/>
      <c r="AO379" s="139"/>
      <c r="AP379" s="139"/>
      <c r="AQ379" s="157" t="s">
        <v>1894</v>
      </c>
      <c r="AR379" s="139"/>
      <c r="AS379" s="140">
        <f t="shared" si="16"/>
        <v>0.9047619047619048</v>
      </c>
      <c r="AT379" s="35"/>
      <c r="AU379" s="35"/>
      <c r="AV379" s="35"/>
      <c r="AW379" s="35"/>
      <c r="AX379" s="35"/>
      <c r="AY379" s="35"/>
    </row>
    <row r="380" spans="1:51" s="141" customFormat="1" ht="27.75" customHeight="1">
      <c r="A380" s="120">
        <v>144</v>
      </c>
      <c r="B380" s="120">
        <v>2021</v>
      </c>
      <c r="C380" s="120" t="s">
        <v>458</v>
      </c>
      <c r="D380" s="121" t="s">
        <v>838</v>
      </c>
      <c r="E380" s="122" t="s">
        <v>54</v>
      </c>
      <c r="F380" s="123" t="s">
        <v>27</v>
      </c>
      <c r="G380" s="124" t="s">
        <v>75</v>
      </c>
      <c r="H380" s="125" t="s">
        <v>1225</v>
      </c>
      <c r="I380" s="126" t="s">
        <v>49</v>
      </c>
      <c r="J380" s="142" t="s">
        <v>223</v>
      </c>
      <c r="K380" s="127">
        <v>57</v>
      </c>
      <c r="L380" s="128" t="s">
        <v>1488</v>
      </c>
      <c r="M380" s="128" t="str">
        <f>IF(ISERROR(VLOOKUP(K380,#REF!,3,FALSE))," ",VLOOKUP(K380,#REF!,3,FALSE))</f>
        <v> </v>
      </c>
      <c r="N380" s="159">
        <v>1623</v>
      </c>
      <c r="O380" s="159">
        <v>0</v>
      </c>
      <c r="P380" s="129">
        <v>79141169</v>
      </c>
      <c r="Q380" s="130" t="s">
        <v>1629</v>
      </c>
      <c r="R380" s="129" t="s">
        <v>295</v>
      </c>
      <c r="S380" s="129"/>
      <c r="T380" s="129"/>
      <c r="U380" s="131"/>
      <c r="V380" s="129"/>
      <c r="W380" s="129"/>
      <c r="X380" s="131"/>
      <c r="Y380" s="132">
        <v>72000000</v>
      </c>
      <c r="Z380" s="133"/>
      <c r="AA380" s="134">
        <v>1</v>
      </c>
      <c r="AB380" s="132">
        <v>7200000</v>
      </c>
      <c r="AC380" s="176">
        <f t="shared" si="18"/>
        <v>79200000</v>
      </c>
      <c r="AD380" s="176">
        <v>71200000</v>
      </c>
      <c r="AE380" s="135">
        <v>44257</v>
      </c>
      <c r="AF380" s="135">
        <v>44259</v>
      </c>
      <c r="AG380" s="135">
        <v>44561</v>
      </c>
      <c r="AH380" s="136">
        <v>270</v>
      </c>
      <c r="AI380" s="136">
        <v>1</v>
      </c>
      <c r="AJ380" s="137">
        <v>28</v>
      </c>
      <c r="AK380" s="138"/>
      <c r="AL380" s="136"/>
      <c r="AM380" s="158"/>
      <c r="AN380" s="164"/>
      <c r="AO380" s="139"/>
      <c r="AP380" s="139"/>
      <c r="AQ380" s="157" t="s">
        <v>1894</v>
      </c>
      <c r="AR380" s="139"/>
      <c r="AS380" s="140">
        <f t="shared" si="16"/>
        <v>0.898989898989899</v>
      </c>
      <c r="AT380" s="35"/>
      <c r="AU380" s="35"/>
      <c r="AV380" s="35"/>
      <c r="AW380" s="35"/>
      <c r="AX380" s="35"/>
      <c r="AY380" s="35"/>
    </row>
    <row r="381" spans="1:51" s="141" customFormat="1" ht="27.75" customHeight="1">
      <c r="A381" s="120">
        <v>70</v>
      </c>
      <c r="B381" s="120">
        <v>2021</v>
      </c>
      <c r="C381" s="120" t="s">
        <v>385</v>
      </c>
      <c r="D381" s="121" t="s">
        <v>766</v>
      </c>
      <c r="E381" s="122" t="s">
        <v>54</v>
      </c>
      <c r="F381" s="123" t="s">
        <v>27</v>
      </c>
      <c r="G381" s="124" t="s">
        <v>75</v>
      </c>
      <c r="H381" s="125" t="s">
        <v>1152</v>
      </c>
      <c r="I381" s="126" t="s">
        <v>49</v>
      </c>
      <c r="J381" s="142" t="s">
        <v>223</v>
      </c>
      <c r="K381" s="127">
        <v>17</v>
      </c>
      <c r="L381" s="128" t="s">
        <v>171</v>
      </c>
      <c r="M381" s="128" t="str">
        <f>IF(ISERROR(VLOOKUP(K381,#REF!,3,FALSE))," ",VLOOKUP(K381,#REF!,3,FALSE))</f>
        <v> </v>
      </c>
      <c r="N381" s="159">
        <v>1592</v>
      </c>
      <c r="O381" s="159">
        <v>0</v>
      </c>
      <c r="P381" s="129">
        <v>19055529</v>
      </c>
      <c r="Q381" s="130" t="s">
        <v>1556</v>
      </c>
      <c r="R381" s="129" t="s">
        <v>295</v>
      </c>
      <c r="S381" s="129"/>
      <c r="T381" s="129"/>
      <c r="U381" s="131"/>
      <c r="V381" s="129"/>
      <c r="W381" s="129"/>
      <c r="X381" s="131"/>
      <c r="Y381" s="132">
        <v>72000000</v>
      </c>
      <c r="Z381" s="133"/>
      <c r="AA381" s="134">
        <v>1</v>
      </c>
      <c r="AB381" s="132">
        <v>10133333</v>
      </c>
      <c r="AC381" s="176">
        <f t="shared" si="18"/>
        <v>82133333</v>
      </c>
      <c r="AD381" s="176">
        <v>74133333</v>
      </c>
      <c r="AE381" s="135">
        <v>44250</v>
      </c>
      <c r="AF381" s="135">
        <v>44250</v>
      </c>
      <c r="AG381" s="135">
        <v>44561</v>
      </c>
      <c r="AH381" s="136">
        <v>270</v>
      </c>
      <c r="AI381" s="136">
        <v>1</v>
      </c>
      <c r="AJ381" s="137">
        <v>39</v>
      </c>
      <c r="AK381" s="138"/>
      <c r="AL381" s="136"/>
      <c r="AM381" s="158"/>
      <c r="AN381" s="164"/>
      <c r="AO381" s="139"/>
      <c r="AP381" s="139"/>
      <c r="AQ381" s="157" t="s">
        <v>1894</v>
      </c>
      <c r="AR381" s="139"/>
      <c r="AS381" s="140">
        <f t="shared" si="16"/>
        <v>0.9025974022020998</v>
      </c>
      <c r="AT381" s="35"/>
      <c r="AU381" s="35"/>
      <c r="AV381" s="35"/>
      <c r="AW381" s="35"/>
      <c r="AX381" s="35"/>
      <c r="AY381" s="35"/>
    </row>
    <row r="382" spans="1:51" s="141" customFormat="1" ht="27.75" customHeight="1">
      <c r="A382" s="120">
        <v>231</v>
      </c>
      <c r="B382" s="120">
        <v>2021</v>
      </c>
      <c r="C382" s="120" t="s">
        <v>542</v>
      </c>
      <c r="D382" s="121" t="s">
        <v>922</v>
      </c>
      <c r="E382" s="122" t="s">
        <v>36</v>
      </c>
      <c r="F382" s="123" t="s">
        <v>53</v>
      </c>
      <c r="G382" s="124" t="s">
        <v>58</v>
      </c>
      <c r="H382" s="125" t="s">
        <v>1309</v>
      </c>
      <c r="I382" s="126" t="s">
        <v>49</v>
      </c>
      <c r="J382" s="142" t="s">
        <v>223</v>
      </c>
      <c r="K382" s="127">
        <v>49</v>
      </c>
      <c r="L382" s="128" t="s">
        <v>202</v>
      </c>
      <c r="M382" s="128" t="str">
        <f>IF(ISERROR(VLOOKUP(K382,#REF!,3,FALSE))," ",VLOOKUP(K382,#REF!,3,FALSE))</f>
        <v> </v>
      </c>
      <c r="N382" s="159">
        <v>1621</v>
      </c>
      <c r="O382" s="159">
        <v>1</v>
      </c>
      <c r="P382" s="129">
        <v>830051298</v>
      </c>
      <c r="Q382" s="130" t="s">
        <v>1713</v>
      </c>
      <c r="R382" s="129" t="s">
        <v>296</v>
      </c>
      <c r="S382" s="129"/>
      <c r="T382" s="129"/>
      <c r="U382" s="131"/>
      <c r="V382" s="129"/>
      <c r="W382" s="129"/>
      <c r="X382" s="131"/>
      <c r="Y382" s="132">
        <v>83221222</v>
      </c>
      <c r="Z382" s="133"/>
      <c r="AA382" s="134">
        <v>0</v>
      </c>
      <c r="AB382" s="132">
        <v>0</v>
      </c>
      <c r="AC382" s="176">
        <f t="shared" si="18"/>
        <v>83221222</v>
      </c>
      <c r="AD382" s="176">
        <v>83221222</v>
      </c>
      <c r="AE382" s="135">
        <v>44377</v>
      </c>
      <c r="AF382" s="135">
        <v>44386</v>
      </c>
      <c r="AG382" s="135">
        <v>44447</v>
      </c>
      <c r="AH382" s="136">
        <v>60</v>
      </c>
      <c r="AI382" s="136">
        <v>0</v>
      </c>
      <c r="AJ382" s="137">
        <v>0</v>
      </c>
      <c r="AK382" s="138"/>
      <c r="AL382" s="136"/>
      <c r="AM382" s="158"/>
      <c r="AN382" s="164"/>
      <c r="AO382" s="139"/>
      <c r="AP382" s="139"/>
      <c r="AQ382" s="157" t="s">
        <v>1894</v>
      </c>
      <c r="AR382" s="139"/>
      <c r="AS382" s="140">
        <f t="shared" si="16"/>
        <v>1</v>
      </c>
      <c r="AT382" s="35"/>
      <c r="AU382" s="35"/>
      <c r="AV382" s="35"/>
      <c r="AW382" s="35"/>
      <c r="AX382" s="35"/>
      <c r="AY382" s="35"/>
    </row>
    <row r="383" spans="1:51" s="141" customFormat="1" ht="27.75" customHeight="1">
      <c r="A383" s="120">
        <v>25</v>
      </c>
      <c r="B383" s="120">
        <v>2021</v>
      </c>
      <c r="C383" s="120" t="s">
        <v>341</v>
      </c>
      <c r="D383" s="121" t="s">
        <v>722</v>
      </c>
      <c r="E383" s="122" t="s">
        <v>54</v>
      </c>
      <c r="F383" s="123" t="s">
        <v>27</v>
      </c>
      <c r="G383" s="124" t="s">
        <v>75</v>
      </c>
      <c r="H383" s="125" t="s">
        <v>1108</v>
      </c>
      <c r="I383" s="126" t="s">
        <v>49</v>
      </c>
      <c r="J383" s="142" t="s">
        <v>223</v>
      </c>
      <c r="K383" s="127">
        <v>57</v>
      </c>
      <c r="L383" s="128" t="s">
        <v>1488</v>
      </c>
      <c r="M383" s="128" t="str">
        <f>IF(ISERROR(VLOOKUP(K383,#REF!,3,FALSE))," ",VLOOKUP(K383,#REF!,3,FALSE))</f>
        <v> </v>
      </c>
      <c r="N383" s="159">
        <v>1623</v>
      </c>
      <c r="O383" s="159">
        <v>0</v>
      </c>
      <c r="P383" s="129">
        <v>1019036889</v>
      </c>
      <c r="Q383" s="130" t="s">
        <v>1512</v>
      </c>
      <c r="R383" s="129" t="s">
        <v>295</v>
      </c>
      <c r="S383" s="129"/>
      <c r="T383" s="129"/>
      <c r="U383" s="131"/>
      <c r="V383" s="129"/>
      <c r="W383" s="129"/>
      <c r="X383" s="131"/>
      <c r="Y383" s="132">
        <v>72000000</v>
      </c>
      <c r="Z383" s="133"/>
      <c r="AA383" s="134">
        <v>1</v>
      </c>
      <c r="AB383" s="132">
        <v>13066667</v>
      </c>
      <c r="AC383" s="176">
        <f t="shared" si="18"/>
        <v>85066667</v>
      </c>
      <c r="AD383" s="176">
        <v>77066667</v>
      </c>
      <c r="AE383" s="135">
        <v>44239</v>
      </c>
      <c r="AF383" s="135">
        <v>44239</v>
      </c>
      <c r="AG383" s="135">
        <v>44561</v>
      </c>
      <c r="AH383" s="136">
        <v>270</v>
      </c>
      <c r="AI383" s="136">
        <v>1</v>
      </c>
      <c r="AJ383" s="137">
        <v>50</v>
      </c>
      <c r="AK383" s="138"/>
      <c r="AL383" s="136"/>
      <c r="AM383" s="158"/>
      <c r="AN383" s="164"/>
      <c r="AO383" s="139"/>
      <c r="AP383" s="139"/>
      <c r="AQ383" s="157" t="s">
        <v>1894</v>
      </c>
      <c r="AR383" s="139"/>
      <c r="AS383" s="140">
        <f t="shared" si="16"/>
        <v>0.9059561132211751</v>
      </c>
      <c r="AT383" s="35"/>
      <c r="AU383" s="35"/>
      <c r="AV383" s="35"/>
      <c r="AW383" s="35"/>
      <c r="AX383" s="35"/>
      <c r="AY383" s="35"/>
    </row>
    <row r="384" spans="1:51" s="141" customFormat="1" ht="27.75" customHeight="1">
      <c r="A384" s="120">
        <v>391</v>
      </c>
      <c r="B384" s="120">
        <v>2021</v>
      </c>
      <c r="C384" s="120" t="s">
        <v>679</v>
      </c>
      <c r="D384" s="121" t="s">
        <v>1059</v>
      </c>
      <c r="E384" s="122" t="s">
        <v>52</v>
      </c>
      <c r="F384" s="123" t="s">
        <v>55</v>
      </c>
      <c r="G384" s="124" t="s">
        <v>79</v>
      </c>
      <c r="H384" s="125" t="s">
        <v>1448</v>
      </c>
      <c r="I384" s="126" t="s">
        <v>49</v>
      </c>
      <c r="J384" s="142" t="s">
        <v>223</v>
      </c>
      <c r="K384" s="127">
        <v>48</v>
      </c>
      <c r="L384" s="128" t="s">
        <v>198</v>
      </c>
      <c r="M384" s="128" t="str">
        <f>IF(ISERROR(VLOOKUP(K384,#REF!,3,FALSE))," ",VLOOKUP(K384,#REF!,3,FALSE))</f>
        <v> </v>
      </c>
      <c r="N384" s="159">
        <v>1619</v>
      </c>
      <c r="O384" s="159">
        <v>2</v>
      </c>
      <c r="P384" s="129">
        <v>901550416</v>
      </c>
      <c r="Q384" s="130" t="s">
        <v>1845</v>
      </c>
      <c r="R384" s="129" t="s">
        <v>298</v>
      </c>
      <c r="S384" s="186">
        <v>901352122</v>
      </c>
      <c r="T384" s="129" t="s">
        <v>1888</v>
      </c>
      <c r="U384" s="203">
        <v>60</v>
      </c>
      <c r="V384" s="203">
        <v>900270576</v>
      </c>
      <c r="W384" s="129" t="s">
        <v>2134</v>
      </c>
      <c r="X384" s="131" t="s">
        <v>1891</v>
      </c>
      <c r="Y384" s="132">
        <v>85244834</v>
      </c>
      <c r="Z384" s="133"/>
      <c r="AA384" s="134">
        <v>0</v>
      </c>
      <c r="AB384" s="132">
        <v>0</v>
      </c>
      <c r="AC384" s="176">
        <f t="shared" si="18"/>
        <v>85244834</v>
      </c>
      <c r="AD384" s="176">
        <v>0</v>
      </c>
      <c r="AE384" s="135">
        <v>44552</v>
      </c>
      <c r="AF384" s="135"/>
      <c r="AG384" s="135"/>
      <c r="AH384" s="136">
        <v>180</v>
      </c>
      <c r="AI384" s="136">
        <v>0</v>
      </c>
      <c r="AJ384" s="137">
        <v>0</v>
      </c>
      <c r="AK384" s="138"/>
      <c r="AL384" s="136"/>
      <c r="AM384" s="158"/>
      <c r="AN384" s="164"/>
      <c r="AO384" s="157" t="s">
        <v>1894</v>
      </c>
      <c r="AP384" s="157" t="s">
        <v>1894</v>
      </c>
      <c r="AQ384" s="139"/>
      <c r="AR384" s="139"/>
      <c r="AS384" s="140">
        <f t="shared" si="16"/>
        <v>0</v>
      </c>
      <c r="AT384" s="35"/>
      <c r="AU384" s="35"/>
      <c r="AV384" s="35"/>
      <c r="AW384" s="35"/>
      <c r="AX384" s="35"/>
      <c r="AY384" s="35"/>
    </row>
    <row r="385" spans="1:51" s="141" customFormat="1" ht="27.75" customHeight="1">
      <c r="A385" s="120">
        <v>154</v>
      </c>
      <c r="B385" s="120">
        <v>2021</v>
      </c>
      <c r="C385" s="120" t="s">
        <v>468</v>
      </c>
      <c r="D385" s="121" t="s">
        <v>848</v>
      </c>
      <c r="E385" s="122" t="s">
        <v>54</v>
      </c>
      <c r="F385" s="123" t="s">
        <v>27</v>
      </c>
      <c r="G385" s="124" t="s">
        <v>75</v>
      </c>
      <c r="H385" s="125" t="s">
        <v>1235</v>
      </c>
      <c r="I385" s="126" t="s">
        <v>49</v>
      </c>
      <c r="J385" s="142" t="s">
        <v>223</v>
      </c>
      <c r="K385" s="127">
        <v>49</v>
      </c>
      <c r="L385" s="128" t="s">
        <v>202</v>
      </c>
      <c r="M385" s="128" t="str">
        <f>IF(ISERROR(VLOOKUP(K385,#REF!,3,FALSE))," ",VLOOKUP(K385,#REF!,3,FALSE))</f>
        <v> </v>
      </c>
      <c r="N385" s="159">
        <v>1621</v>
      </c>
      <c r="O385" s="159">
        <v>0</v>
      </c>
      <c r="P385" s="129">
        <v>1077969994</v>
      </c>
      <c r="Q385" s="130" t="s">
        <v>1639</v>
      </c>
      <c r="R385" s="129" t="s">
        <v>295</v>
      </c>
      <c r="S385" s="129"/>
      <c r="T385" s="129"/>
      <c r="U385" s="131"/>
      <c r="V385" s="129"/>
      <c r="W385" s="129"/>
      <c r="X385" s="131"/>
      <c r="Y385" s="132">
        <v>72000000</v>
      </c>
      <c r="Z385" s="133"/>
      <c r="AA385" s="134">
        <v>2</v>
      </c>
      <c r="AB385" s="132">
        <v>15200000</v>
      </c>
      <c r="AC385" s="176">
        <f t="shared" si="18"/>
        <v>87200000</v>
      </c>
      <c r="AD385" s="176">
        <v>73333333</v>
      </c>
      <c r="AE385" s="135">
        <v>44252</v>
      </c>
      <c r="AF385" s="135">
        <v>44253</v>
      </c>
      <c r="AG385" s="135">
        <v>44582</v>
      </c>
      <c r="AH385" s="136">
        <v>270</v>
      </c>
      <c r="AI385" s="136">
        <v>2</v>
      </c>
      <c r="AJ385" s="137">
        <v>37</v>
      </c>
      <c r="AK385" s="138"/>
      <c r="AL385" s="136"/>
      <c r="AM385" s="158"/>
      <c r="AN385" s="164"/>
      <c r="AO385" s="139"/>
      <c r="AP385" s="139"/>
      <c r="AQ385" s="157" t="s">
        <v>1894</v>
      </c>
      <c r="AR385" s="139"/>
      <c r="AS385" s="140">
        <f t="shared" si="16"/>
        <v>0.8409785894495413</v>
      </c>
      <c r="AT385" s="35"/>
      <c r="AU385" s="35"/>
      <c r="AV385" s="35"/>
      <c r="AW385" s="35"/>
      <c r="AX385" s="35"/>
      <c r="AY385" s="35"/>
    </row>
    <row r="386" spans="1:51" s="141" customFormat="1" ht="27.75" customHeight="1">
      <c r="A386" s="120">
        <v>76</v>
      </c>
      <c r="B386" s="120">
        <v>2021</v>
      </c>
      <c r="C386" s="120" t="s">
        <v>391</v>
      </c>
      <c r="D386" s="121" t="s">
        <v>772</v>
      </c>
      <c r="E386" s="122" t="s">
        <v>54</v>
      </c>
      <c r="F386" s="123" t="s">
        <v>27</v>
      </c>
      <c r="G386" s="124" t="s">
        <v>75</v>
      </c>
      <c r="H386" s="125" t="s">
        <v>1158</v>
      </c>
      <c r="I386" s="126" t="s">
        <v>49</v>
      </c>
      <c r="J386" s="142" t="s">
        <v>223</v>
      </c>
      <c r="K386" s="127">
        <v>57</v>
      </c>
      <c r="L386" s="128" t="s">
        <v>1488</v>
      </c>
      <c r="M386" s="128" t="str">
        <f>IF(ISERROR(VLOOKUP(K386,#REF!,3,FALSE))," ",VLOOKUP(K386,#REF!,3,FALSE))</f>
        <v> </v>
      </c>
      <c r="N386" s="159">
        <v>1623</v>
      </c>
      <c r="O386" s="159">
        <v>0</v>
      </c>
      <c r="P386" s="129">
        <v>52023274</v>
      </c>
      <c r="Q386" s="130" t="s">
        <v>1562</v>
      </c>
      <c r="R386" s="129" t="s">
        <v>295</v>
      </c>
      <c r="S386" s="129"/>
      <c r="T386" s="129"/>
      <c r="U386" s="131"/>
      <c r="V386" s="129"/>
      <c r="W386" s="129"/>
      <c r="X386" s="131"/>
      <c r="Y386" s="132">
        <v>80100000</v>
      </c>
      <c r="Z386" s="133"/>
      <c r="AA386" s="134">
        <v>1</v>
      </c>
      <c r="AB386" s="132">
        <v>8900000</v>
      </c>
      <c r="AC386" s="176">
        <f t="shared" si="18"/>
        <v>89000000</v>
      </c>
      <c r="AD386" s="176">
        <v>80100000</v>
      </c>
      <c r="AE386" s="135">
        <v>44252</v>
      </c>
      <c r="AF386" s="135">
        <v>44256</v>
      </c>
      <c r="AG386" s="135">
        <v>44561</v>
      </c>
      <c r="AH386" s="136">
        <v>272</v>
      </c>
      <c r="AI386" s="136">
        <v>1</v>
      </c>
      <c r="AJ386" s="137">
        <v>31</v>
      </c>
      <c r="AK386" s="138"/>
      <c r="AL386" s="136"/>
      <c r="AM386" s="158"/>
      <c r="AN386" s="164"/>
      <c r="AO386" s="139"/>
      <c r="AP386" s="139"/>
      <c r="AQ386" s="157" t="s">
        <v>1894</v>
      </c>
      <c r="AR386" s="139"/>
      <c r="AS386" s="140">
        <f t="shared" si="16"/>
        <v>0.9</v>
      </c>
      <c r="AT386" s="35"/>
      <c r="AU386" s="35"/>
      <c r="AV386" s="35"/>
      <c r="AW386" s="35"/>
      <c r="AX386" s="35"/>
      <c r="AY386" s="35"/>
    </row>
    <row r="387" spans="1:51" s="141" customFormat="1" ht="27.75" customHeight="1">
      <c r="A387" s="120">
        <v>404</v>
      </c>
      <c r="B387" s="120">
        <v>2021</v>
      </c>
      <c r="C387" s="120" t="s">
        <v>688</v>
      </c>
      <c r="D387" s="121" t="s">
        <v>1068</v>
      </c>
      <c r="E387" s="122" t="s">
        <v>40</v>
      </c>
      <c r="F387" s="123" t="s">
        <v>47</v>
      </c>
      <c r="G387" s="124" t="s">
        <v>79</v>
      </c>
      <c r="H387" s="125" t="s">
        <v>1457</v>
      </c>
      <c r="I387" s="126" t="s">
        <v>49</v>
      </c>
      <c r="J387" s="142" t="s">
        <v>223</v>
      </c>
      <c r="K387" s="127">
        <v>57</v>
      </c>
      <c r="L387" s="128" t="s">
        <v>1488</v>
      </c>
      <c r="M387" s="128" t="str">
        <f>IF(ISERROR(VLOOKUP(K387,#REF!,3,FALSE))," ",VLOOKUP(K387,#REF!,3,FALSE))</f>
        <v> </v>
      </c>
      <c r="N387" s="159">
        <v>1623</v>
      </c>
      <c r="O387" s="159">
        <v>1</v>
      </c>
      <c r="P387" s="129">
        <v>900535486</v>
      </c>
      <c r="Q387" s="130" t="s">
        <v>1854</v>
      </c>
      <c r="R387" s="129" t="s">
        <v>296</v>
      </c>
      <c r="S387" s="129"/>
      <c r="T387" s="129"/>
      <c r="U387" s="131"/>
      <c r="V387" s="129"/>
      <c r="W387" s="129"/>
      <c r="X387" s="131"/>
      <c r="Y387" s="132">
        <v>90278390</v>
      </c>
      <c r="Z387" s="133"/>
      <c r="AA387" s="134">
        <v>0</v>
      </c>
      <c r="AB387" s="132">
        <v>0</v>
      </c>
      <c r="AC387" s="176">
        <f t="shared" si="18"/>
        <v>90278390</v>
      </c>
      <c r="AD387" s="176">
        <v>0</v>
      </c>
      <c r="AE387" s="135">
        <v>44560</v>
      </c>
      <c r="AF387" s="135"/>
      <c r="AG387" s="135"/>
      <c r="AH387" s="136">
        <v>150</v>
      </c>
      <c r="AI387" s="136">
        <v>0</v>
      </c>
      <c r="AJ387" s="137">
        <v>0</v>
      </c>
      <c r="AK387" s="138"/>
      <c r="AL387" s="136"/>
      <c r="AM387" s="158"/>
      <c r="AN387" s="164"/>
      <c r="AO387" s="157" t="s">
        <v>1894</v>
      </c>
      <c r="AP387" s="157" t="s">
        <v>1894</v>
      </c>
      <c r="AQ387" s="139"/>
      <c r="AR387" s="139"/>
      <c r="AS387" s="140">
        <f t="shared" si="16"/>
        <v>0</v>
      </c>
      <c r="AT387" s="35"/>
      <c r="AU387" s="35"/>
      <c r="AV387" s="35"/>
      <c r="AW387" s="35"/>
      <c r="AX387" s="35"/>
      <c r="AY387" s="35"/>
    </row>
    <row r="388" spans="1:51" s="141" customFormat="1" ht="27.75" customHeight="1">
      <c r="A388" s="120">
        <v>5</v>
      </c>
      <c r="B388" s="120">
        <v>2021</v>
      </c>
      <c r="C388" s="120" t="s">
        <v>322</v>
      </c>
      <c r="D388" s="121" t="s">
        <v>703</v>
      </c>
      <c r="E388" s="122" t="s">
        <v>54</v>
      </c>
      <c r="F388" s="123" t="s">
        <v>27</v>
      </c>
      <c r="G388" s="124" t="s">
        <v>75</v>
      </c>
      <c r="H388" s="125" t="s">
        <v>1089</v>
      </c>
      <c r="I388" s="126" t="s">
        <v>49</v>
      </c>
      <c r="J388" s="142" t="s">
        <v>223</v>
      </c>
      <c r="K388" s="127">
        <v>57</v>
      </c>
      <c r="L388" s="128" t="s">
        <v>1488</v>
      </c>
      <c r="M388" s="128" t="str">
        <f>IF(ISERROR(VLOOKUP(K388,#REF!,3,FALSE))," ",VLOOKUP(K388,#REF!,3,FALSE))</f>
        <v> </v>
      </c>
      <c r="N388" s="159">
        <v>1623</v>
      </c>
      <c r="O388" s="159">
        <v>0</v>
      </c>
      <c r="P388" s="129">
        <v>80100760</v>
      </c>
      <c r="Q388" s="130" t="s">
        <v>1493</v>
      </c>
      <c r="R388" s="129" t="s">
        <v>295</v>
      </c>
      <c r="S388" s="129"/>
      <c r="T388" s="129"/>
      <c r="U388" s="131"/>
      <c r="V388" s="129"/>
      <c r="W388" s="129"/>
      <c r="X388" s="131"/>
      <c r="Y388" s="132">
        <v>72000000</v>
      </c>
      <c r="Z388" s="133"/>
      <c r="AA388" s="134">
        <v>1</v>
      </c>
      <c r="AB388" s="132">
        <v>18400000</v>
      </c>
      <c r="AC388" s="176">
        <f t="shared" si="18"/>
        <v>90400000</v>
      </c>
      <c r="AD388" s="176">
        <v>79200000</v>
      </c>
      <c r="AE388" s="135">
        <v>44231</v>
      </c>
      <c r="AF388" s="135">
        <v>44231</v>
      </c>
      <c r="AG388" s="135">
        <v>44573</v>
      </c>
      <c r="AH388" s="136">
        <v>270</v>
      </c>
      <c r="AI388" s="136">
        <v>1</v>
      </c>
      <c r="AJ388" s="137">
        <v>69</v>
      </c>
      <c r="AK388" s="138"/>
      <c r="AL388" s="136"/>
      <c r="AM388" s="136"/>
      <c r="AN388" s="164"/>
      <c r="AO388" s="139"/>
      <c r="AP388" s="139"/>
      <c r="AQ388" s="157" t="s">
        <v>1894</v>
      </c>
      <c r="AR388" s="139"/>
      <c r="AS388" s="140">
        <f t="shared" si="16"/>
        <v>0.8761061946902655</v>
      </c>
      <c r="AT388" s="35"/>
      <c r="AU388" s="35"/>
      <c r="AV388" s="35"/>
      <c r="AW388" s="35"/>
      <c r="AX388" s="35"/>
      <c r="AY388" s="35"/>
    </row>
    <row r="389" spans="1:51" s="141" customFormat="1" ht="27.75" customHeight="1">
      <c r="A389" s="120">
        <v>40</v>
      </c>
      <c r="B389" s="120">
        <v>2021</v>
      </c>
      <c r="C389" s="120" t="s">
        <v>356</v>
      </c>
      <c r="D389" s="121" t="s">
        <v>737</v>
      </c>
      <c r="E389" s="122" t="s">
        <v>54</v>
      </c>
      <c r="F389" s="123" t="s">
        <v>27</v>
      </c>
      <c r="G389" s="124" t="s">
        <v>75</v>
      </c>
      <c r="H389" s="125" t="s">
        <v>1123</v>
      </c>
      <c r="I389" s="126" t="s">
        <v>49</v>
      </c>
      <c r="J389" s="142" t="s">
        <v>223</v>
      </c>
      <c r="K389" s="127">
        <v>57</v>
      </c>
      <c r="L389" s="128" t="s">
        <v>1488</v>
      </c>
      <c r="M389" s="128" t="str">
        <f>IF(ISERROR(VLOOKUP(K389,#REF!,3,FALSE))," ",VLOOKUP(K389,#REF!,3,FALSE))</f>
        <v> </v>
      </c>
      <c r="N389" s="159">
        <v>1623</v>
      </c>
      <c r="O389" s="159">
        <v>0</v>
      </c>
      <c r="P389" s="129">
        <v>92521611</v>
      </c>
      <c r="Q389" s="130" t="s">
        <v>1527</v>
      </c>
      <c r="R389" s="129" t="s">
        <v>295</v>
      </c>
      <c r="S389" s="129"/>
      <c r="T389" s="129"/>
      <c r="U389" s="131"/>
      <c r="V389" s="129"/>
      <c r="W389" s="129"/>
      <c r="X389" s="131"/>
      <c r="Y389" s="132">
        <v>80100000</v>
      </c>
      <c r="Z389" s="133"/>
      <c r="AA389" s="134">
        <v>1</v>
      </c>
      <c r="AB389" s="132">
        <v>12460000</v>
      </c>
      <c r="AC389" s="176">
        <f t="shared" si="18"/>
        <v>92560000</v>
      </c>
      <c r="AD389" s="176">
        <v>83660000</v>
      </c>
      <c r="AE389" s="135">
        <v>44246</v>
      </c>
      <c r="AF389" s="135">
        <v>44246</v>
      </c>
      <c r="AG389" s="135">
        <v>44561</v>
      </c>
      <c r="AH389" s="136">
        <v>270</v>
      </c>
      <c r="AI389" s="136">
        <v>1</v>
      </c>
      <c r="AJ389" s="137">
        <v>43</v>
      </c>
      <c r="AK389" s="138"/>
      <c r="AL389" s="136"/>
      <c r="AM389" s="158"/>
      <c r="AN389" s="164"/>
      <c r="AO389" s="139"/>
      <c r="AP389" s="139"/>
      <c r="AQ389" s="157" t="s">
        <v>1894</v>
      </c>
      <c r="AR389" s="139"/>
      <c r="AS389" s="140">
        <f t="shared" si="16"/>
        <v>0.9038461538461539</v>
      </c>
      <c r="AT389" s="35"/>
      <c r="AU389" s="35"/>
      <c r="AV389" s="35"/>
      <c r="AW389" s="35"/>
      <c r="AX389" s="35"/>
      <c r="AY389" s="35"/>
    </row>
    <row r="390" spans="1:51" s="141" customFormat="1" ht="27.75" customHeight="1">
      <c r="A390" s="120">
        <v>31</v>
      </c>
      <c r="B390" s="120">
        <v>2021</v>
      </c>
      <c r="C390" s="120" t="s">
        <v>347</v>
      </c>
      <c r="D390" s="121" t="s">
        <v>728</v>
      </c>
      <c r="E390" s="122" t="s">
        <v>54</v>
      </c>
      <c r="F390" s="123" t="s">
        <v>27</v>
      </c>
      <c r="G390" s="124" t="s">
        <v>75</v>
      </c>
      <c r="H390" s="125" t="s">
        <v>1114</v>
      </c>
      <c r="I390" s="126" t="s">
        <v>49</v>
      </c>
      <c r="J390" s="142" t="s">
        <v>223</v>
      </c>
      <c r="K390" s="127">
        <v>57</v>
      </c>
      <c r="L390" s="128" t="s">
        <v>1488</v>
      </c>
      <c r="M390" s="128" t="str">
        <f>IF(ISERROR(VLOOKUP(K390,#REF!,3,FALSE))," ",VLOOKUP(K390,#REF!,3,FALSE))</f>
        <v> </v>
      </c>
      <c r="N390" s="159">
        <v>1623</v>
      </c>
      <c r="O390" s="159">
        <v>0</v>
      </c>
      <c r="P390" s="129">
        <v>1069432638</v>
      </c>
      <c r="Q390" s="130" t="s">
        <v>1518</v>
      </c>
      <c r="R390" s="129" t="s">
        <v>295</v>
      </c>
      <c r="S390" s="129"/>
      <c r="T390" s="129"/>
      <c r="U390" s="131"/>
      <c r="V390" s="129"/>
      <c r="W390" s="129"/>
      <c r="X390" s="131"/>
      <c r="Y390" s="132">
        <v>80100000</v>
      </c>
      <c r="Z390" s="133"/>
      <c r="AA390" s="134">
        <v>1</v>
      </c>
      <c r="AB390" s="132">
        <v>13350000</v>
      </c>
      <c r="AC390" s="176">
        <f t="shared" si="18"/>
        <v>93450000</v>
      </c>
      <c r="AD390" s="176">
        <v>84550000</v>
      </c>
      <c r="AE390" s="135">
        <v>44242</v>
      </c>
      <c r="AF390" s="135">
        <v>44243</v>
      </c>
      <c r="AG390" s="135">
        <v>44561</v>
      </c>
      <c r="AH390" s="136">
        <v>270</v>
      </c>
      <c r="AI390" s="136">
        <v>1</v>
      </c>
      <c r="AJ390" s="137">
        <v>46</v>
      </c>
      <c r="AK390" s="138"/>
      <c r="AL390" s="136"/>
      <c r="AM390" s="158"/>
      <c r="AN390" s="164"/>
      <c r="AO390" s="139"/>
      <c r="AP390" s="139"/>
      <c r="AQ390" s="157" t="s">
        <v>1894</v>
      </c>
      <c r="AR390" s="139"/>
      <c r="AS390" s="140">
        <f t="shared" si="16"/>
        <v>0.9047619047619048</v>
      </c>
      <c r="AT390" s="35"/>
      <c r="AU390" s="35"/>
      <c r="AV390" s="35"/>
      <c r="AW390" s="35"/>
      <c r="AX390" s="35"/>
      <c r="AY390" s="35"/>
    </row>
    <row r="391" spans="1:51" s="141" customFormat="1" ht="27.75" customHeight="1">
      <c r="A391" s="120">
        <v>32</v>
      </c>
      <c r="B391" s="120">
        <v>2021</v>
      </c>
      <c r="C391" s="120" t="s">
        <v>348</v>
      </c>
      <c r="D391" s="121" t="s">
        <v>729</v>
      </c>
      <c r="E391" s="122" t="s">
        <v>54</v>
      </c>
      <c r="F391" s="123" t="s">
        <v>27</v>
      </c>
      <c r="G391" s="124" t="s">
        <v>75</v>
      </c>
      <c r="H391" s="125" t="s">
        <v>1115</v>
      </c>
      <c r="I391" s="126" t="s">
        <v>49</v>
      </c>
      <c r="J391" s="142" t="s">
        <v>223</v>
      </c>
      <c r="K391" s="127">
        <v>57</v>
      </c>
      <c r="L391" s="128" t="s">
        <v>1488</v>
      </c>
      <c r="M391" s="128" t="str">
        <f>IF(ISERROR(VLOOKUP(K391,#REF!,3,FALSE))," ",VLOOKUP(K391,#REF!,3,FALSE))</f>
        <v> </v>
      </c>
      <c r="N391" s="159">
        <v>1623</v>
      </c>
      <c r="O391" s="159">
        <v>0</v>
      </c>
      <c r="P391" s="129">
        <v>38363483</v>
      </c>
      <c r="Q391" s="130" t="s">
        <v>1519</v>
      </c>
      <c r="R391" s="129" t="s">
        <v>295</v>
      </c>
      <c r="S391" s="129"/>
      <c r="T391" s="129"/>
      <c r="U391" s="131"/>
      <c r="V391" s="129"/>
      <c r="W391" s="129"/>
      <c r="X391" s="131"/>
      <c r="Y391" s="132">
        <v>80100000</v>
      </c>
      <c r="Z391" s="133"/>
      <c r="AA391" s="134">
        <v>1</v>
      </c>
      <c r="AB391" s="132">
        <v>13350000</v>
      </c>
      <c r="AC391" s="176">
        <f t="shared" si="18"/>
        <v>93450000</v>
      </c>
      <c r="AD391" s="176">
        <v>84550000</v>
      </c>
      <c r="AE391" s="135">
        <v>44242</v>
      </c>
      <c r="AF391" s="135">
        <v>44243</v>
      </c>
      <c r="AG391" s="135">
        <v>44561</v>
      </c>
      <c r="AH391" s="136">
        <v>270</v>
      </c>
      <c r="AI391" s="136">
        <v>1</v>
      </c>
      <c r="AJ391" s="137">
        <v>46</v>
      </c>
      <c r="AK391" s="138"/>
      <c r="AL391" s="136"/>
      <c r="AM391" s="158"/>
      <c r="AN391" s="164"/>
      <c r="AO391" s="139"/>
      <c r="AP391" s="139"/>
      <c r="AQ391" s="157" t="s">
        <v>1894</v>
      </c>
      <c r="AR391" s="139"/>
      <c r="AS391" s="140">
        <f t="shared" si="16"/>
        <v>0.9047619047619048</v>
      </c>
      <c r="AT391" s="35"/>
      <c r="AU391" s="35"/>
      <c r="AV391" s="35"/>
      <c r="AW391" s="35"/>
      <c r="AX391" s="35"/>
      <c r="AY391" s="35"/>
    </row>
    <row r="392" spans="1:51" s="141" customFormat="1" ht="27.75" customHeight="1">
      <c r="A392" s="120">
        <v>173</v>
      </c>
      <c r="B392" s="120">
        <v>2021</v>
      </c>
      <c r="C392" s="120" t="s">
        <v>486</v>
      </c>
      <c r="D392" s="121" t="s">
        <v>866</v>
      </c>
      <c r="E392" s="122" t="s">
        <v>54</v>
      </c>
      <c r="F392" s="123" t="s">
        <v>27</v>
      </c>
      <c r="G392" s="124" t="s">
        <v>75</v>
      </c>
      <c r="H392" s="125" t="s">
        <v>1253</v>
      </c>
      <c r="I392" s="126" t="s">
        <v>49</v>
      </c>
      <c r="J392" s="142" t="s">
        <v>223</v>
      </c>
      <c r="K392" s="127">
        <v>57</v>
      </c>
      <c r="L392" s="128" t="s">
        <v>1488</v>
      </c>
      <c r="M392" s="128" t="str">
        <f>IF(ISERROR(VLOOKUP(K392,#REF!,3,FALSE))," ",VLOOKUP(K392,#REF!,3,FALSE))</f>
        <v> </v>
      </c>
      <c r="N392" s="159">
        <v>1623</v>
      </c>
      <c r="O392" s="159">
        <v>0</v>
      </c>
      <c r="P392" s="129">
        <v>12135273</v>
      </c>
      <c r="Q392" s="130" t="s">
        <v>1657</v>
      </c>
      <c r="R392" s="129" t="s">
        <v>295</v>
      </c>
      <c r="S392" s="129"/>
      <c r="T392" s="129"/>
      <c r="U392" s="131"/>
      <c r="V392" s="129"/>
      <c r="W392" s="129"/>
      <c r="X392" s="131"/>
      <c r="Y392" s="132">
        <v>80100000</v>
      </c>
      <c r="Z392" s="133"/>
      <c r="AA392" s="134">
        <v>2</v>
      </c>
      <c r="AB392" s="132">
        <v>14536666</v>
      </c>
      <c r="AC392" s="176">
        <f t="shared" si="18"/>
        <v>94636666</v>
      </c>
      <c r="AD392" s="176">
        <v>79803333</v>
      </c>
      <c r="AE392" s="135">
        <v>44256</v>
      </c>
      <c r="AF392" s="135">
        <v>44257</v>
      </c>
      <c r="AG392" s="135">
        <v>44582</v>
      </c>
      <c r="AH392" s="136">
        <v>270</v>
      </c>
      <c r="AI392" s="136">
        <v>2</v>
      </c>
      <c r="AJ392" s="137">
        <v>30</v>
      </c>
      <c r="AK392" s="138"/>
      <c r="AL392" s="136"/>
      <c r="AM392" s="158"/>
      <c r="AN392" s="164"/>
      <c r="AO392" s="139"/>
      <c r="AP392" s="139"/>
      <c r="AQ392" s="157" t="s">
        <v>1894</v>
      </c>
      <c r="AR392" s="139"/>
      <c r="AS392" s="140">
        <f t="shared" si="16"/>
        <v>0.8432601905058659</v>
      </c>
      <c r="AT392" s="35"/>
      <c r="AU392" s="35"/>
      <c r="AV392" s="35"/>
      <c r="AW392" s="35"/>
      <c r="AX392" s="35"/>
      <c r="AY392" s="35"/>
    </row>
    <row r="393" spans="1:51" s="141" customFormat="1" ht="27.75" customHeight="1">
      <c r="A393" s="120">
        <v>327</v>
      </c>
      <c r="B393" s="120">
        <v>2021</v>
      </c>
      <c r="C393" s="120" t="s">
        <v>633</v>
      </c>
      <c r="D393" s="121" t="s">
        <v>1013</v>
      </c>
      <c r="E393" s="122" t="s">
        <v>40</v>
      </c>
      <c r="F393" s="123" t="s">
        <v>53</v>
      </c>
      <c r="G393" s="124" t="s">
        <v>62</v>
      </c>
      <c r="H393" s="125" t="s">
        <v>1401</v>
      </c>
      <c r="I393" s="126" t="s">
        <v>49</v>
      </c>
      <c r="J393" s="142" t="s">
        <v>223</v>
      </c>
      <c r="K393" s="127">
        <v>49</v>
      </c>
      <c r="L393" s="128" t="s">
        <v>202</v>
      </c>
      <c r="M393" s="128" t="str">
        <f>IF(ISERROR(VLOOKUP(K393,#REF!,3,FALSE))," ",VLOOKUP(K393,#REF!,3,FALSE))</f>
        <v> </v>
      </c>
      <c r="N393" s="159">
        <v>1621</v>
      </c>
      <c r="O393" s="159">
        <v>11</v>
      </c>
      <c r="P393" s="129">
        <v>830129423</v>
      </c>
      <c r="Q393" s="130" t="s">
        <v>1802</v>
      </c>
      <c r="R393" s="129" t="s">
        <v>296</v>
      </c>
      <c r="S393" s="129"/>
      <c r="T393" s="129"/>
      <c r="U393" s="131"/>
      <c r="V393" s="129"/>
      <c r="W393" s="129"/>
      <c r="X393" s="131"/>
      <c r="Y393" s="132">
        <v>100000000</v>
      </c>
      <c r="Z393" s="133"/>
      <c r="AA393" s="134">
        <v>0</v>
      </c>
      <c r="AB393" s="132">
        <v>0</v>
      </c>
      <c r="AC393" s="176">
        <f t="shared" si="18"/>
        <v>100000000</v>
      </c>
      <c r="AD393" s="176">
        <v>0</v>
      </c>
      <c r="AE393" s="135">
        <v>44497</v>
      </c>
      <c r="AF393" s="135">
        <v>44511</v>
      </c>
      <c r="AG393" s="135">
        <v>44691</v>
      </c>
      <c r="AH393" s="136">
        <v>180</v>
      </c>
      <c r="AI393" s="136">
        <v>0</v>
      </c>
      <c r="AJ393" s="137">
        <v>0</v>
      </c>
      <c r="AK393" s="138"/>
      <c r="AL393" s="136"/>
      <c r="AM393" s="158"/>
      <c r="AN393" s="164"/>
      <c r="AO393" s="139"/>
      <c r="AP393" s="157" t="s">
        <v>1894</v>
      </c>
      <c r="AQ393" s="139"/>
      <c r="AR393" s="139"/>
      <c r="AS393" s="140">
        <f t="shared" si="16"/>
        <v>0</v>
      </c>
      <c r="AT393" s="35"/>
      <c r="AU393" s="35"/>
      <c r="AV393" s="35"/>
      <c r="AW393" s="35"/>
      <c r="AX393" s="35"/>
      <c r="AY393" s="35"/>
    </row>
    <row r="394" spans="1:51" s="141" customFormat="1" ht="27.75" customHeight="1">
      <c r="A394" s="120">
        <v>12</v>
      </c>
      <c r="B394" s="120">
        <v>2021</v>
      </c>
      <c r="C394" s="120" t="s">
        <v>328</v>
      </c>
      <c r="D394" s="121" t="s">
        <v>709</v>
      </c>
      <c r="E394" s="122" t="s">
        <v>54</v>
      </c>
      <c r="F394" s="123" t="s">
        <v>27</v>
      </c>
      <c r="G394" s="124" t="s">
        <v>75</v>
      </c>
      <c r="H394" s="125" t="s">
        <v>1095</v>
      </c>
      <c r="I394" s="126" t="s">
        <v>49</v>
      </c>
      <c r="J394" s="142" t="s">
        <v>223</v>
      </c>
      <c r="K394" s="127">
        <v>57</v>
      </c>
      <c r="L394" s="128" t="s">
        <v>1488</v>
      </c>
      <c r="M394" s="128" t="str">
        <f>IF(ISERROR(VLOOKUP(K394,#REF!,3,FALSE))," ",VLOOKUP(K394,#REF!,3,FALSE))</f>
        <v> </v>
      </c>
      <c r="N394" s="159">
        <v>1623</v>
      </c>
      <c r="O394" s="159">
        <v>0</v>
      </c>
      <c r="P394" s="129">
        <v>1030576304</v>
      </c>
      <c r="Q394" s="130" t="s">
        <v>1499</v>
      </c>
      <c r="R394" s="129" t="s">
        <v>295</v>
      </c>
      <c r="S394" s="129"/>
      <c r="T394" s="129"/>
      <c r="U394" s="131"/>
      <c r="V394" s="129"/>
      <c r="W394" s="129"/>
      <c r="X394" s="131"/>
      <c r="Y394" s="132">
        <v>80100000</v>
      </c>
      <c r="Z394" s="133"/>
      <c r="AA394" s="134">
        <v>2</v>
      </c>
      <c r="AB394" s="132">
        <v>21953333</v>
      </c>
      <c r="AC394" s="176">
        <f t="shared" si="18"/>
        <v>102053333</v>
      </c>
      <c r="AD394" s="176">
        <v>86923333</v>
      </c>
      <c r="AE394" s="135">
        <v>44235</v>
      </c>
      <c r="AF394" s="135">
        <v>44235</v>
      </c>
      <c r="AG394" s="135">
        <v>44583</v>
      </c>
      <c r="AH394" s="136">
        <v>270</v>
      </c>
      <c r="AI394" s="136">
        <v>2</v>
      </c>
      <c r="AJ394" s="137">
        <v>54</v>
      </c>
      <c r="AK394" s="138"/>
      <c r="AL394" s="136"/>
      <c r="AM394" s="158"/>
      <c r="AN394" s="164"/>
      <c r="AO394" s="139"/>
      <c r="AP394" s="139"/>
      <c r="AQ394" s="157" t="s">
        <v>1894</v>
      </c>
      <c r="AR394" s="139"/>
      <c r="AS394" s="140">
        <f t="shared" si="16"/>
        <v>0.8517441855622687</v>
      </c>
      <c r="AT394" s="35"/>
      <c r="AU394" s="35"/>
      <c r="AV394" s="35"/>
      <c r="AW394" s="35"/>
      <c r="AX394" s="35"/>
      <c r="AY394" s="35"/>
    </row>
    <row r="395" spans="1:51" s="141" customFormat="1" ht="27.75" customHeight="1">
      <c r="A395" s="120">
        <v>326</v>
      </c>
      <c r="B395" s="120">
        <v>2021</v>
      </c>
      <c r="C395" s="120" t="s">
        <v>632</v>
      </c>
      <c r="D395" s="121" t="s">
        <v>1012</v>
      </c>
      <c r="E395" s="122" t="s">
        <v>52</v>
      </c>
      <c r="F395" s="123" t="s">
        <v>53</v>
      </c>
      <c r="G395" s="124" t="s">
        <v>62</v>
      </c>
      <c r="H395" s="125" t="s">
        <v>1400</v>
      </c>
      <c r="I395" s="126" t="s">
        <v>49</v>
      </c>
      <c r="J395" s="142" t="s">
        <v>223</v>
      </c>
      <c r="K395" s="127">
        <v>57</v>
      </c>
      <c r="L395" s="128" t="s">
        <v>1488</v>
      </c>
      <c r="M395" s="128" t="str">
        <f>IF(ISERROR(VLOOKUP(K395,#REF!,3,FALSE))," ",VLOOKUP(K395,#REF!,3,FALSE))</f>
        <v> </v>
      </c>
      <c r="N395" s="159">
        <v>1623</v>
      </c>
      <c r="O395" s="159">
        <v>6</v>
      </c>
      <c r="P395" s="129">
        <v>900497610</v>
      </c>
      <c r="Q395" s="130" t="s">
        <v>1801</v>
      </c>
      <c r="R395" s="129" t="s">
        <v>296</v>
      </c>
      <c r="S395" s="129"/>
      <c r="T395" s="129"/>
      <c r="U395" s="131"/>
      <c r="V395" s="129"/>
      <c r="W395" s="129"/>
      <c r="X395" s="131"/>
      <c r="Y395" s="132">
        <v>134653260</v>
      </c>
      <c r="Z395" s="133"/>
      <c r="AA395" s="134">
        <v>0</v>
      </c>
      <c r="AB395" s="132">
        <v>0</v>
      </c>
      <c r="AC395" s="176">
        <f t="shared" si="18"/>
        <v>134653260</v>
      </c>
      <c r="AD395" s="176">
        <v>107722608</v>
      </c>
      <c r="AE395" s="135">
        <v>44432</v>
      </c>
      <c r="AF395" s="135">
        <v>44440</v>
      </c>
      <c r="AG395" s="135">
        <v>44593</v>
      </c>
      <c r="AH395" s="136">
        <v>90</v>
      </c>
      <c r="AI395" s="136">
        <v>1</v>
      </c>
      <c r="AJ395" s="137">
        <v>31</v>
      </c>
      <c r="AK395" s="138"/>
      <c r="AL395" s="136"/>
      <c r="AM395" s="158"/>
      <c r="AN395" s="164"/>
      <c r="AO395" s="139"/>
      <c r="AP395" s="157" t="s">
        <v>1894</v>
      </c>
      <c r="AQ395" s="139"/>
      <c r="AR395" s="139"/>
      <c r="AS395" s="140">
        <f t="shared" si="16"/>
        <v>0.8</v>
      </c>
      <c r="AT395" s="35"/>
      <c r="AU395" s="35"/>
      <c r="AV395" s="35"/>
      <c r="AW395" s="35"/>
      <c r="AX395" s="35"/>
      <c r="AY395" s="35"/>
    </row>
    <row r="396" spans="1:51" s="141" customFormat="1" ht="27.75" customHeight="1">
      <c r="A396" s="120">
        <v>70820</v>
      </c>
      <c r="B396" s="120">
        <v>2021</v>
      </c>
      <c r="C396" s="120" t="s">
        <v>692</v>
      </c>
      <c r="D396" s="121" t="s">
        <v>1074</v>
      </c>
      <c r="E396" s="122" t="s">
        <v>40</v>
      </c>
      <c r="F396" s="123" t="s">
        <v>53</v>
      </c>
      <c r="G396" s="124" t="s">
        <v>60</v>
      </c>
      <c r="H396" s="125" t="s">
        <v>1465</v>
      </c>
      <c r="I396" s="126" t="s">
        <v>49</v>
      </c>
      <c r="J396" s="142" t="s">
        <v>223</v>
      </c>
      <c r="K396" s="127">
        <v>57</v>
      </c>
      <c r="L396" s="128" t="s">
        <v>1488</v>
      </c>
      <c r="M396" s="128" t="str">
        <f>IF(ISERROR(VLOOKUP(K396,#REF!,3,FALSE))," ",VLOOKUP(K396,#REF!,3,FALSE))</f>
        <v> </v>
      </c>
      <c r="N396" s="159">
        <v>1623</v>
      </c>
      <c r="O396" s="159">
        <v>1</v>
      </c>
      <c r="P396" s="129">
        <v>901391005</v>
      </c>
      <c r="Q396" s="130" t="s">
        <v>1861</v>
      </c>
      <c r="R396" s="129" t="s">
        <v>297</v>
      </c>
      <c r="S396" s="186">
        <v>860019063</v>
      </c>
      <c r="T396" s="129" t="s">
        <v>1889</v>
      </c>
      <c r="U396" s="203">
        <v>50</v>
      </c>
      <c r="V396" s="203">
        <v>830064993</v>
      </c>
      <c r="W396" s="129" t="s">
        <v>2138</v>
      </c>
      <c r="X396" s="131" t="s">
        <v>1890</v>
      </c>
      <c r="Y396" s="132">
        <v>135918475</v>
      </c>
      <c r="Z396" s="133"/>
      <c r="AA396" s="134">
        <v>0</v>
      </c>
      <c r="AB396" s="132">
        <v>0</v>
      </c>
      <c r="AC396" s="176">
        <f t="shared" si="18"/>
        <v>135918475</v>
      </c>
      <c r="AD396" s="176">
        <v>135918475</v>
      </c>
      <c r="AE396" s="135">
        <v>44362</v>
      </c>
      <c r="AF396" s="135">
        <v>44362</v>
      </c>
      <c r="AG396" s="135">
        <v>44424</v>
      </c>
      <c r="AH396" s="136">
        <v>62</v>
      </c>
      <c r="AI396" s="136">
        <v>0</v>
      </c>
      <c r="AJ396" s="137">
        <v>0</v>
      </c>
      <c r="AK396" s="138"/>
      <c r="AL396" s="136"/>
      <c r="AM396" s="158"/>
      <c r="AN396" s="164"/>
      <c r="AO396" s="139"/>
      <c r="AP396" s="139"/>
      <c r="AQ396" s="157" t="s">
        <v>1894</v>
      </c>
      <c r="AR396" s="139"/>
      <c r="AS396" s="140">
        <f t="shared" si="16"/>
        <v>1</v>
      </c>
      <c r="AT396" s="35"/>
      <c r="AU396" s="35"/>
      <c r="AV396" s="35"/>
      <c r="AW396" s="35"/>
      <c r="AX396" s="35"/>
      <c r="AY396" s="35"/>
    </row>
    <row r="397" spans="1:51" s="141" customFormat="1" ht="27.75" customHeight="1">
      <c r="A397" s="120">
        <v>77870</v>
      </c>
      <c r="B397" s="120">
        <v>2021</v>
      </c>
      <c r="C397" s="120" t="s">
        <v>693</v>
      </c>
      <c r="D397" s="121" t="s">
        <v>1077</v>
      </c>
      <c r="E397" s="122" t="s">
        <v>40</v>
      </c>
      <c r="F397" s="123" t="s">
        <v>53</v>
      </c>
      <c r="G397" s="124" t="s">
        <v>60</v>
      </c>
      <c r="H397" s="125" t="s">
        <v>1468</v>
      </c>
      <c r="I397" s="126" t="s">
        <v>49</v>
      </c>
      <c r="J397" s="142" t="s">
        <v>223</v>
      </c>
      <c r="K397" s="127">
        <v>49</v>
      </c>
      <c r="L397" s="128" t="s">
        <v>202</v>
      </c>
      <c r="M397" s="128" t="str">
        <f>IF(ISERROR(VLOOKUP(K397,#REF!,3,FALSE))," ",VLOOKUP(K397,#REF!,3,FALSE))</f>
        <v> </v>
      </c>
      <c r="N397" s="159">
        <v>1621</v>
      </c>
      <c r="O397" s="159">
        <v>1</v>
      </c>
      <c r="P397" s="129">
        <v>830095213</v>
      </c>
      <c r="Q397" s="130" t="s">
        <v>1864</v>
      </c>
      <c r="R397" s="129" t="s">
        <v>296</v>
      </c>
      <c r="S397" s="129"/>
      <c r="T397" s="129"/>
      <c r="U397" s="131"/>
      <c r="V397" s="129"/>
      <c r="W397" s="129"/>
      <c r="X397" s="131"/>
      <c r="Y397" s="132">
        <v>160000000</v>
      </c>
      <c r="Z397" s="133"/>
      <c r="AA397" s="134">
        <v>0</v>
      </c>
      <c r="AB397" s="132">
        <v>0</v>
      </c>
      <c r="AC397" s="176">
        <f t="shared" si="18"/>
        <v>160000000</v>
      </c>
      <c r="AD397" s="176">
        <v>0</v>
      </c>
      <c r="AE397" s="135">
        <v>44485</v>
      </c>
      <c r="AF397" s="135">
        <v>44496</v>
      </c>
      <c r="AG397" s="135">
        <v>44860</v>
      </c>
      <c r="AH397" s="136">
        <v>720</v>
      </c>
      <c r="AI397" s="136">
        <v>0</v>
      </c>
      <c r="AJ397" s="137">
        <v>0</v>
      </c>
      <c r="AK397" s="138"/>
      <c r="AL397" s="136"/>
      <c r="AM397" s="158"/>
      <c r="AN397" s="164"/>
      <c r="AO397" s="139"/>
      <c r="AP397" s="157" t="s">
        <v>1894</v>
      </c>
      <c r="AQ397" s="139"/>
      <c r="AR397" s="139"/>
      <c r="AS397" s="140">
        <f t="shared" si="16"/>
        <v>0</v>
      </c>
      <c r="AT397" s="35"/>
      <c r="AU397" s="35"/>
      <c r="AV397" s="35"/>
      <c r="AW397" s="35"/>
      <c r="AX397" s="35"/>
      <c r="AY397" s="35"/>
    </row>
    <row r="398" spans="1:51" s="141" customFormat="1" ht="27.75" customHeight="1">
      <c r="A398" s="120">
        <v>370</v>
      </c>
      <c r="B398" s="120">
        <v>2021</v>
      </c>
      <c r="C398" s="120" t="s">
        <v>660</v>
      </c>
      <c r="D398" s="121" t="s">
        <v>1040</v>
      </c>
      <c r="E398" s="122" t="s">
        <v>52</v>
      </c>
      <c r="F398" s="123" t="s">
        <v>55</v>
      </c>
      <c r="G398" s="124" t="s">
        <v>79</v>
      </c>
      <c r="H398" s="125" t="s">
        <v>1429</v>
      </c>
      <c r="I398" s="126" t="s">
        <v>49</v>
      </c>
      <c r="J398" s="142" t="s">
        <v>223</v>
      </c>
      <c r="K398" s="127">
        <v>6</v>
      </c>
      <c r="L398" s="128" t="s">
        <v>1484</v>
      </c>
      <c r="M398" s="128" t="str">
        <f>IF(ISERROR(VLOOKUP(K398,#REF!,3,FALSE))," ",VLOOKUP(K398,#REF!,3,FALSE))</f>
        <v> </v>
      </c>
      <c r="N398" s="159">
        <v>1599</v>
      </c>
      <c r="O398" s="159">
        <v>3</v>
      </c>
      <c r="P398" s="129">
        <v>901547164</v>
      </c>
      <c r="Q398" s="130" t="s">
        <v>1827</v>
      </c>
      <c r="R398" s="129" t="s">
        <v>298</v>
      </c>
      <c r="S398" s="186">
        <v>901013393</v>
      </c>
      <c r="T398" s="129" t="s">
        <v>1879</v>
      </c>
      <c r="U398" s="203">
        <v>40</v>
      </c>
      <c r="V398" s="203">
        <v>900332118</v>
      </c>
      <c r="W398" s="129" t="s">
        <v>2139</v>
      </c>
      <c r="X398" s="131" t="s">
        <v>2149</v>
      </c>
      <c r="Y398" s="132">
        <v>161482269</v>
      </c>
      <c r="Z398" s="133"/>
      <c r="AA398" s="134">
        <v>0</v>
      </c>
      <c r="AB398" s="132">
        <v>0</v>
      </c>
      <c r="AC398" s="176">
        <f t="shared" si="18"/>
        <v>161482269</v>
      </c>
      <c r="AD398" s="176">
        <v>0</v>
      </c>
      <c r="AE398" s="135">
        <v>44544</v>
      </c>
      <c r="AF398" s="135"/>
      <c r="AG398" s="135"/>
      <c r="AH398" s="136">
        <v>150</v>
      </c>
      <c r="AI398" s="136">
        <v>0</v>
      </c>
      <c r="AJ398" s="137">
        <v>0</v>
      </c>
      <c r="AK398" s="138"/>
      <c r="AL398" s="136"/>
      <c r="AM398" s="158"/>
      <c r="AN398" s="164"/>
      <c r="AO398" s="157" t="s">
        <v>1894</v>
      </c>
      <c r="AP398" s="157" t="s">
        <v>1894</v>
      </c>
      <c r="AQ398" s="139"/>
      <c r="AR398" s="139"/>
      <c r="AS398" s="140">
        <f aca="true" t="shared" si="19" ref="AS398:AS461">IF(ISERROR(AD398/AC398),"-",(AD398/AC398))</f>
        <v>0</v>
      </c>
      <c r="AT398" s="35"/>
      <c r="AU398" s="35"/>
      <c r="AV398" s="35"/>
      <c r="AW398" s="35"/>
      <c r="AX398" s="35"/>
      <c r="AY398" s="35"/>
    </row>
    <row r="399" spans="1:51" s="141" customFormat="1" ht="27.75" customHeight="1">
      <c r="A399" s="120">
        <v>386</v>
      </c>
      <c r="B399" s="120">
        <v>2021</v>
      </c>
      <c r="C399" s="120" t="s">
        <v>674</v>
      </c>
      <c r="D399" s="121" t="s">
        <v>1054</v>
      </c>
      <c r="E399" s="122" t="s">
        <v>46</v>
      </c>
      <c r="F399" s="123" t="s">
        <v>55</v>
      </c>
      <c r="G399" s="124" t="s">
        <v>79</v>
      </c>
      <c r="H399" s="125" t="s">
        <v>1443</v>
      </c>
      <c r="I399" s="126" t="s">
        <v>49</v>
      </c>
      <c r="J399" s="142" t="s">
        <v>223</v>
      </c>
      <c r="K399" s="127">
        <v>33</v>
      </c>
      <c r="L399" s="128" t="s">
        <v>183</v>
      </c>
      <c r="M399" s="128" t="str">
        <f>IF(ISERROR(VLOOKUP(K399,#REF!,3,FALSE))," ",VLOOKUP(K399,#REF!,3,FALSE))</f>
        <v> </v>
      </c>
      <c r="N399" s="159">
        <v>1610</v>
      </c>
      <c r="O399" s="159">
        <v>5</v>
      </c>
      <c r="P399" s="129">
        <v>901550440</v>
      </c>
      <c r="Q399" s="130" t="s">
        <v>1840</v>
      </c>
      <c r="R399" s="129" t="s">
        <v>298</v>
      </c>
      <c r="S399" s="186">
        <v>800104214</v>
      </c>
      <c r="T399" s="129" t="s">
        <v>1883</v>
      </c>
      <c r="U399" s="203">
        <v>60</v>
      </c>
      <c r="V399" s="203">
        <v>900329234</v>
      </c>
      <c r="W399" s="129" t="s">
        <v>2140</v>
      </c>
      <c r="X399" s="131" t="s">
        <v>1891</v>
      </c>
      <c r="Y399" s="132">
        <v>185746364</v>
      </c>
      <c r="Z399" s="133"/>
      <c r="AA399" s="134">
        <v>0</v>
      </c>
      <c r="AB399" s="132">
        <v>0</v>
      </c>
      <c r="AC399" s="176">
        <f t="shared" si="18"/>
        <v>185746364</v>
      </c>
      <c r="AD399" s="176">
        <v>0</v>
      </c>
      <c r="AE399" s="135">
        <v>44553</v>
      </c>
      <c r="AF399" s="135"/>
      <c r="AG399" s="135"/>
      <c r="AH399" s="136">
        <v>180</v>
      </c>
      <c r="AI399" s="136">
        <v>0</v>
      </c>
      <c r="AJ399" s="137">
        <v>0</v>
      </c>
      <c r="AK399" s="138"/>
      <c r="AL399" s="136"/>
      <c r="AM399" s="158"/>
      <c r="AN399" s="164"/>
      <c r="AO399" s="157" t="s">
        <v>1894</v>
      </c>
      <c r="AP399" s="157" t="s">
        <v>1894</v>
      </c>
      <c r="AQ399" s="139"/>
      <c r="AR399" s="139"/>
      <c r="AS399" s="140">
        <f t="shared" si="19"/>
        <v>0</v>
      </c>
      <c r="AT399" s="35"/>
      <c r="AU399" s="35"/>
      <c r="AV399" s="35"/>
      <c r="AW399" s="35"/>
      <c r="AX399" s="35"/>
      <c r="AY399" s="35"/>
    </row>
    <row r="400" spans="1:51" s="141" customFormat="1" ht="27.75" customHeight="1">
      <c r="A400" s="120">
        <v>447</v>
      </c>
      <c r="B400" s="120">
        <v>2020</v>
      </c>
      <c r="C400" s="120" t="s">
        <v>2076</v>
      </c>
      <c r="D400" s="121" t="s">
        <v>2098</v>
      </c>
      <c r="E400" s="122" t="s">
        <v>52</v>
      </c>
      <c r="F400" s="123" t="s">
        <v>50</v>
      </c>
      <c r="G400" s="124" t="s">
        <v>79</v>
      </c>
      <c r="H400" s="125" t="s">
        <v>2020</v>
      </c>
      <c r="I400" s="126" t="s">
        <v>49</v>
      </c>
      <c r="J400" s="142" t="s">
        <v>223</v>
      </c>
      <c r="K400" s="127">
        <v>55</v>
      </c>
      <c r="L400" s="128" t="s">
        <v>1487</v>
      </c>
      <c r="M400" s="128" t="str">
        <f>IF(ISERROR(VLOOKUP(K400,#REF!,3,FALSE))," ",VLOOKUP(K400,#REF!,3,FALSE))</f>
        <v> </v>
      </c>
      <c r="N400" s="159">
        <v>1622</v>
      </c>
      <c r="O400" s="159">
        <v>0</v>
      </c>
      <c r="P400" s="129">
        <v>901442324</v>
      </c>
      <c r="Q400" s="130" t="s">
        <v>2033</v>
      </c>
      <c r="R400" s="129" t="s">
        <v>296</v>
      </c>
      <c r="S400" s="129"/>
      <c r="T400" s="129"/>
      <c r="U400" s="131"/>
      <c r="V400" s="129"/>
      <c r="W400" s="129"/>
      <c r="X400" s="131"/>
      <c r="Y400" s="132">
        <v>0</v>
      </c>
      <c r="Z400" s="133"/>
      <c r="AA400" s="134">
        <v>1</v>
      </c>
      <c r="AB400" s="132">
        <v>188621846</v>
      </c>
      <c r="AC400" s="176">
        <f t="shared" si="18"/>
        <v>188621846</v>
      </c>
      <c r="AD400" s="176">
        <v>169759661</v>
      </c>
      <c r="AE400" s="135">
        <v>44210</v>
      </c>
      <c r="AF400" s="135">
        <v>44210</v>
      </c>
      <c r="AG400" s="135">
        <v>44210</v>
      </c>
      <c r="AH400" s="136"/>
      <c r="AI400" s="136"/>
      <c r="AJ400" s="137"/>
      <c r="AK400" s="138"/>
      <c r="AL400" s="136"/>
      <c r="AM400" s="158"/>
      <c r="AN400" s="164"/>
      <c r="AO400" s="139"/>
      <c r="AP400" s="157"/>
      <c r="AQ400" s="139" t="s">
        <v>1894</v>
      </c>
      <c r="AR400" s="139"/>
      <c r="AS400" s="140">
        <f t="shared" si="19"/>
        <v>0.8999999978793549</v>
      </c>
      <c r="AT400" s="35"/>
      <c r="AU400" s="35"/>
      <c r="AV400" s="35"/>
      <c r="AW400" s="35"/>
      <c r="AX400" s="35"/>
      <c r="AY400" s="35"/>
    </row>
    <row r="401" spans="1:51" s="141" customFormat="1" ht="27.75" customHeight="1">
      <c r="A401" s="120">
        <v>379</v>
      </c>
      <c r="B401" s="120">
        <v>2021</v>
      </c>
      <c r="C401" s="120" t="s">
        <v>668</v>
      </c>
      <c r="D401" s="121" t="s">
        <v>1048</v>
      </c>
      <c r="E401" s="122" t="s">
        <v>52</v>
      </c>
      <c r="F401" s="123" t="s">
        <v>55</v>
      </c>
      <c r="G401" s="124" t="s">
        <v>79</v>
      </c>
      <c r="H401" s="125" t="s">
        <v>1437</v>
      </c>
      <c r="I401" s="126" t="s">
        <v>49</v>
      </c>
      <c r="J401" s="142" t="s">
        <v>223</v>
      </c>
      <c r="K401" s="127">
        <v>55</v>
      </c>
      <c r="L401" s="128" t="s">
        <v>1487</v>
      </c>
      <c r="M401" s="128" t="str">
        <f>IF(ISERROR(VLOOKUP(K401,#REF!,3,FALSE))," ",VLOOKUP(K401,#REF!,3,FALSE))</f>
        <v> </v>
      </c>
      <c r="N401" s="159">
        <v>1622</v>
      </c>
      <c r="O401" s="159">
        <v>2</v>
      </c>
      <c r="P401" s="129">
        <v>901551038</v>
      </c>
      <c r="Q401" s="130" t="s">
        <v>1835</v>
      </c>
      <c r="R401" s="129" t="s">
        <v>297</v>
      </c>
      <c r="S401" s="186">
        <v>901356559</v>
      </c>
      <c r="T401" s="129" t="s">
        <v>1881</v>
      </c>
      <c r="U401" s="203">
        <v>90</v>
      </c>
      <c r="V401" s="203">
        <v>900561299</v>
      </c>
      <c r="W401" s="129" t="s">
        <v>2141</v>
      </c>
      <c r="X401" s="131" t="s">
        <v>2150</v>
      </c>
      <c r="Y401" s="132">
        <v>201360000</v>
      </c>
      <c r="Z401" s="133"/>
      <c r="AA401" s="134">
        <v>0</v>
      </c>
      <c r="AB401" s="132">
        <v>0</v>
      </c>
      <c r="AC401" s="176">
        <f t="shared" si="18"/>
        <v>201360000</v>
      </c>
      <c r="AD401" s="176">
        <v>0</v>
      </c>
      <c r="AE401" s="135">
        <v>44558</v>
      </c>
      <c r="AF401" s="135"/>
      <c r="AG401" s="135"/>
      <c r="AH401" s="136">
        <v>150</v>
      </c>
      <c r="AI401" s="136">
        <v>0</v>
      </c>
      <c r="AJ401" s="137">
        <v>0</v>
      </c>
      <c r="AK401" s="138"/>
      <c r="AL401" s="136"/>
      <c r="AM401" s="158"/>
      <c r="AN401" s="164"/>
      <c r="AO401" s="157" t="s">
        <v>1894</v>
      </c>
      <c r="AP401" s="157" t="s">
        <v>1894</v>
      </c>
      <c r="AQ401" s="139"/>
      <c r="AR401" s="139"/>
      <c r="AS401" s="140">
        <f t="shared" si="19"/>
        <v>0</v>
      </c>
      <c r="AT401" s="35"/>
      <c r="AU401" s="35"/>
      <c r="AV401" s="35"/>
      <c r="AW401" s="35"/>
      <c r="AX401" s="35"/>
      <c r="AY401" s="35"/>
    </row>
    <row r="402" spans="1:51" s="141" customFormat="1" ht="27.75" customHeight="1">
      <c r="A402" s="120">
        <v>380</v>
      </c>
      <c r="B402" s="120">
        <v>2021</v>
      </c>
      <c r="C402" s="120" t="s">
        <v>669</v>
      </c>
      <c r="D402" s="121" t="s">
        <v>1049</v>
      </c>
      <c r="E402" s="122" t="s">
        <v>35</v>
      </c>
      <c r="F402" s="123" t="s">
        <v>47</v>
      </c>
      <c r="G402" s="124" t="s">
        <v>79</v>
      </c>
      <c r="H402" s="125" t="s">
        <v>1438</v>
      </c>
      <c r="I402" s="126" t="s">
        <v>49</v>
      </c>
      <c r="J402" s="142" t="s">
        <v>223</v>
      </c>
      <c r="K402" s="127">
        <v>33</v>
      </c>
      <c r="L402" s="128" t="s">
        <v>183</v>
      </c>
      <c r="M402" s="128" t="str">
        <f>IF(ISERROR(VLOOKUP(K402,#REF!,3,FALSE))," ",VLOOKUP(K402,#REF!,3,FALSE))</f>
        <v> </v>
      </c>
      <c r="N402" s="159">
        <v>1612</v>
      </c>
      <c r="O402" s="159">
        <v>4</v>
      </c>
      <c r="P402" s="129">
        <v>901045594</v>
      </c>
      <c r="Q402" s="130" t="s">
        <v>1836</v>
      </c>
      <c r="R402" s="129" t="s">
        <v>296</v>
      </c>
      <c r="S402" s="129"/>
      <c r="T402" s="129"/>
      <c r="U402" s="131"/>
      <c r="V402" s="129"/>
      <c r="W402" s="129"/>
      <c r="X402" s="131"/>
      <c r="Y402" s="132">
        <v>202777817</v>
      </c>
      <c r="Z402" s="133"/>
      <c r="AA402" s="134">
        <v>0</v>
      </c>
      <c r="AB402" s="132">
        <v>0</v>
      </c>
      <c r="AC402" s="176">
        <f t="shared" si="18"/>
        <v>202777817</v>
      </c>
      <c r="AD402" s="176">
        <v>0</v>
      </c>
      <c r="AE402" s="135">
        <v>44561</v>
      </c>
      <c r="AF402" s="135"/>
      <c r="AG402" s="135"/>
      <c r="AH402" s="136">
        <v>210</v>
      </c>
      <c r="AI402" s="136">
        <v>0</v>
      </c>
      <c r="AJ402" s="137">
        <v>0</v>
      </c>
      <c r="AK402" s="138"/>
      <c r="AL402" s="136"/>
      <c r="AM402" s="158"/>
      <c r="AN402" s="164"/>
      <c r="AO402" s="157" t="s">
        <v>1894</v>
      </c>
      <c r="AP402" s="157" t="s">
        <v>1894</v>
      </c>
      <c r="AQ402" s="139"/>
      <c r="AR402" s="139"/>
      <c r="AS402" s="140">
        <f t="shared" si="19"/>
        <v>0</v>
      </c>
      <c r="AT402" s="35"/>
      <c r="AU402" s="35"/>
      <c r="AV402" s="35"/>
      <c r="AW402" s="35"/>
      <c r="AX402" s="35"/>
      <c r="AY402" s="35"/>
    </row>
    <row r="403" spans="1:51" s="141" customFormat="1" ht="27.75" customHeight="1">
      <c r="A403" s="120">
        <v>384</v>
      </c>
      <c r="B403" s="120">
        <v>2021</v>
      </c>
      <c r="C403" s="120" t="s">
        <v>672</v>
      </c>
      <c r="D403" s="121" t="s">
        <v>1052</v>
      </c>
      <c r="E403" s="122" t="s">
        <v>52</v>
      </c>
      <c r="F403" s="123" t="s">
        <v>55</v>
      </c>
      <c r="G403" s="124" t="s">
        <v>79</v>
      </c>
      <c r="H403" s="125" t="s">
        <v>1441</v>
      </c>
      <c r="I403" s="126" t="s">
        <v>49</v>
      </c>
      <c r="J403" s="142" t="s">
        <v>223</v>
      </c>
      <c r="K403" s="127">
        <v>39</v>
      </c>
      <c r="L403" s="128" t="s">
        <v>1486</v>
      </c>
      <c r="M403" s="128" t="str">
        <f>IF(ISERROR(VLOOKUP(K403,#REF!,3,FALSE))," ",VLOOKUP(K403,#REF!,3,FALSE))</f>
        <v> </v>
      </c>
      <c r="N403" s="159">
        <v>1615</v>
      </c>
      <c r="O403" s="159">
        <v>2</v>
      </c>
      <c r="P403" s="129">
        <v>900419169</v>
      </c>
      <c r="Q403" s="130" t="s">
        <v>1838</v>
      </c>
      <c r="R403" s="129" t="s">
        <v>296</v>
      </c>
      <c r="S403" s="129"/>
      <c r="T403" s="129"/>
      <c r="U403" s="131"/>
      <c r="V403" s="129"/>
      <c r="W403" s="129"/>
      <c r="X403" s="131"/>
      <c r="Y403" s="132">
        <v>209373641</v>
      </c>
      <c r="Z403" s="133"/>
      <c r="AA403" s="134">
        <v>0</v>
      </c>
      <c r="AB403" s="132">
        <v>0</v>
      </c>
      <c r="AC403" s="176">
        <f t="shared" si="18"/>
        <v>209373641</v>
      </c>
      <c r="AD403" s="176">
        <v>0</v>
      </c>
      <c r="AE403" s="135">
        <v>44558</v>
      </c>
      <c r="AF403" s="135"/>
      <c r="AG403" s="135"/>
      <c r="AH403" s="136">
        <v>150</v>
      </c>
      <c r="AI403" s="136">
        <v>0</v>
      </c>
      <c r="AJ403" s="137">
        <v>0</v>
      </c>
      <c r="AK403" s="138"/>
      <c r="AL403" s="136"/>
      <c r="AM403" s="158"/>
      <c r="AN403" s="164"/>
      <c r="AO403" s="157" t="s">
        <v>1894</v>
      </c>
      <c r="AP403" s="157" t="s">
        <v>1894</v>
      </c>
      <c r="AQ403" s="139"/>
      <c r="AR403" s="139"/>
      <c r="AS403" s="140">
        <f t="shared" si="19"/>
        <v>0</v>
      </c>
      <c r="AT403" s="35"/>
      <c r="AU403" s="35"/>
      <c r="AV403" s="35"/>
      <c r="AW403" s="35"/>
      <c r="AX403" s="35"/>
      <c r="AY403" s="35"/>
    </row>
    <row r="404" spans="1:51" s="141" customFormat="1" ht="27.75" customHeight="1">
      <c r="A404" s="120">
        <v>336</v>
      </c>
      <c r="B404" s="120">
        <v>2021</v>
      </c>
      <c r="C404" s="120" t="s">
        <v>637</v>
      </c>
      <c r="D404" s="121" t="s">
        <v>1017</v>
      </c>
      <c r="E404" s="122" t="s">
        <v>52</v>
      </c>
      <c r="F404" s="123" t="s">
        <v>55</v>
      </c>
      <c r="G404" s="124" t="s">
        <v>79</v>
      </c>
      <c r="H404" s="125" t="s">
        <v>1406</v>
      </c>
      <c r="I404" s="126" t="s">
        <v>49</v>
      </c>
      <c r="J404" s="142" t="s">
        <v>223</v>
      </c>
      <c r="K404" s="127">
        <v>49</v>
      </c>
      <c r="L404" s="128" t="s">
        <v>202</v>
      </c>
      <c r="M404" s="128" t="str">
        <f>IF(ISERROR(VLOOKUP(K404,#REF!,3,FALSE))," ",VLOOKUP(K404,#REF!,3,FALSE))</f>
        <v> </v>
      </c>
      <c r="N404" s="159">
        <v>1621</v>
      </c>
      <c r="O404" s="159">
        <v>12</v>
      </c>
      <c r="P404" s="129">
        <v>830070987</v>
      </c>
      <c r="Q404" s="130" t="s">
        <v>1806</v>
      </c>
      <c r="R404" s="129" t="s">
        <v>296</v>
      </c>
      <c r="S404" s="129"/>
      <c r="T404" s="129"/>
      <c r="U404" s="131"/>
      <c r="V404" s="129"/>
      <c r="W404" s="129"/>
      <c r="X404" s="131"/>
      <c r="Y404" s="132">
        <v>240000000</v>
      </c>
      <c r="Z404" s="133"/>
      <c r="AA404" s="134">
        <v>0</v>
      </c>
      <c r="AB404" s="132">
        <v>0</v>
      </c>
      <c r="AC404" s="176">
        <f t="shared" si="18"/>
        <v>240000000</v>
      </c>
      <c r="AD404" s="176">
        <v>29287994</v>
      </c>
      <c r="AE404" s="135">
        <v>44454</v>
      </c>
      <c r="AF404" s="135">
        <v>44456</v>
      </c>
      <c r="AG404" s="135">
        <v>44728</v>
      </c>
      <c r="AH404" s="136">
        <v>270</v>
      </c>
      <c r="AI404" s="136">
        <v>0</v>
      </c>
      <c r="AJ404" s="137">
        <v>0</v>
      </c>
      <c r="AK404" s="138"/>
      <c r="AL404" s="136"/>
      <c r="AM404" s="158"/>
      <c r="AN404" s="164"/>
      <c r="AO404" s="139"/>
      <c r="AP404" s="157" t="s">
        <v>1894</v>
      </c>
      <c r="AQ404" s="139"/>
      <c r="AR404" s="139"/>
      <c r="AS404" s="140">
        <f t="shared" si="19"/>
        <v>0.12203330833333334</v>
      </c>
      <c r="AT404" s="35"/>
      <c r="AU404" s="35"/>
      <c r="AV404" s="35"/>
      <c r="AW404" s="35"/>
      <c r="AX404" s="35"/>
      <c r="AY404" s="35"/>
    </row>
    <row r="405" spans="1:51" s="141" customFormat="1" ht="27.75" customHeight="1">
      <c r="A405" s="120">
        <v>324</v>
      </c>
      <c r="B405" s="120">
        <v>2021</v>
      </c>
      <c r="C405" s="120" t="s">
        <v>630</v>
      </c>
      <c r="D405" s="121" t="s">
        <v>1010</v>
      </c>
      <c r="E405" s="122" t="s">
        <v>52</v>
      </c>
      <c r="F405" s="123" t="s">
        <v>53</v>
      </c>
      <c r="G405" s="124" t="s">
        <v>62</v>
      </c>
      <c r="H405" s="125" t="s">
        <v>1398</v>
      </c>
      <c r="I405" s="126" t="s">
        <v>49</v>
      </c>
      <c r="J405" s="142" t="s">
        <v>223</v>
      </c>
      <c r="K405" s="127">
        <v>57</v>
      </c>
      <c r="L405" s="128" t="s">
        <v>1488</v>
      </c>
      <c r="M405" s="128" t="str">
        <f>IF(ISERROR(VLOOKUP(K405,#REF!,3,FALSE))," ",VLOOKUP(K405,#REF!,3,FALSE))</f>
        <v> </v>
      </c>
      <c r="N405" s="159">
        <v>1623</v>
      </c>
      <c r="O405" s="159">
        <v>4</v>
      </c>
      <c r="P405" s="129">
        <v>900332118</v>
      </c>
      <c r="Q405" s="130" t="s">
        <v>1799</v>
      </c>
      <c r="R405" s="129" t="s">
        <v>296</v>
      </c>
      <c r="S405" s="129"/>
      <c r="T405" s="129"/>
      <c r="U405" s="131"/>
      <c r="V405" s="129"/>
      <c r="W405" s="129"/>
      <c r="X405" s="131"/>
      <c r="Y405" s="132">
        <v>250000000</v>
      </c>
      <c r="Z405" s="133"/>
      <c r="AA405" s="134">
        <v>0</v>
      </c>
      <c r="AB405" s="132">
        <v>0</v>
      </c>
      <c r="AC405" s="176">
        <f t="shared" si="18"/>
        <v>250000000</v>
      </c>
      <c r="AD405" s="176">
        <v>55158204</v>
      </c>
      <c r="AE405" s="135">
        <v>44369</v>
      </c>
      <c r="AF405" s="135">
        <v>44371</v>
      </c>
      <c r="AG405" s="135">
        <v>44643</v>
      </c>
      <c r="AH405" s="136">
        <v>180</v>
      </c>
      <c r="AI405" s="136">
        <v>1</v>
      </c>
      <c r="AJ405" s="137">
        <v>89</v>
      </c>
      <c r="AK405" s="138"/>
      <c r="AL405" s="136"/>
      <c r="AM405" s="158"/>
      <c r="AN405" s="164"/>
      <c r="AO405" s="139"/>
      <c r="AP405" s="157" t="s">
        <v>1894</v>
      </c>
      <c r="AQ405" s="139"/>
      <c r="AR405" s="139"/>
      <c r="AS405" s="140">
        <f t="shared" si="19"/>
        <v>0.220632816</v>
      </c>
      <c r="AT405" s="35"/>
      <c r="AU405" s="35"/>
      <c r="AV405" s="35"/>
      <c r="AW405" s="35"/>
      <c r="AX405" s="35"/>
      <c r="AY405" s="35"/>
    </row>
    <row r="406" spans="1:51" s="141" customFormat="1" ht="27.75" customHeight="1">
      <c r="A406" s="120">
        <v>371</v>
      </c>
      <c r="B406" s="120">
        <v>2019</v>
      </c>
      <c r="C406" s="120" t="s">
        <v>2102</v>
      </c>
      <c r="D406" s="121" t="s">
        <v>2103</v>
      </c>
      <c r="E406" s="122" t="s">
        <v>35</v>
      </c>
      <c r="F406" s="123" t="s">
        <v>47</v>
      </c>
      <c r="G406" s="124" t="s">
        <v>79</v>
      </c>
      <c r="H406" s="125" t="s">
        <v>2028</v>
      </c>
      <c r="I406" s="126" t="s">
        <v>49</v>
      </c>
      <c r="J406" s="142" t="s">
        <v>223</v>
      </c>
      <c r="K406" s="127">
        <v>49</v>
      </c>
      <c r="L406" s="128" t="s">
        <v>202</v>
      </c>
      <c r="M406" s="128" t="str">
        <f>IF(ISERROR(VLOOKUP(K406,#REF!,3,FALSE))," ",VLOOKUP(K406,#REF!,3,FALSE))</f>
        <v> </v>
      </c>
      <c r="N406" s="159">
        <v>1621</v>
      </c>
      <c r="O406" s="159">
        <v>0</v>
      </c>
      <c r="P406" s="129">
        <v>900241875</v>
      </c>
      <c r="Q406" s="130" t="s">
        <v>2051</v>
      </c>
      <c r="R406" s="129" t="s">
        <v>296</v>
      </c>
      <c r="S406" s="129"/>
      <c r="T406" s="129"/>
      <c r="U406" s="131"/>
      <c r="V406" s="129"/>
      <c r="W406" s="129"/>
      <c r="X406" s="131"/>
      <c r="Y406" s="132">
        <v>0</v>
      </c>
      <c r="Z406" s="133"/>
      <c r="AA406" s="134">
        <v>2</v>
      </c>
      <c r="AB406" s="132">
        <v>259963529</v>
      </c>
      <c r="AC406" s="176">
        <f t="shared" si="18"/>
        <v>259963529</v>
      </c>
      <c r="AD406" s="176">
        <v>0</v>
      </c>
      <c r="AE406" s="192">
        <v>44215</v>
      </c>
      <c r="AF406" s="192">
        <v>44215</v>
      </c>
      <c r="AG406" s="192">
        <v>44215</v>
      </c>
      <c r="AH406" s="136"/>
      <c r="AI406" s="136"/>
      <c r="AJ406" s="137"/>
      <c r="AK406" s="138"/>
      <c r="AL406" s="136"/>
      <c r="AM406" s="158"/>
      <c r="AN406" s="164"/>
      <c r="AO406" s="139"/>
      <c r="AP406" s="157" t="s">
        <v>1894</v>
      </c>
      <c r="AQ406" s="197"/>
      <c r="AR406" s="139"/>
      <c r="AS406" s="140">
        <f t="shared" si="19"/>
        <v>0</v>
      </c>
      <c r="AT406" s="35"/>
      <c r="AU406" s="35"/>
      <c r="AV406" s="35"/>
      <c r="AW406" s="35"/>
      <c r="AX406" s="35"/>
      <c r="AY406" s="35"/>
    </row>
    <row r="407" spans="1:51" s="141" customFormat="1" ht="27.75" customHeight="1">
      <c r="A407" s="120">
        <v>384</v>
      </c>
      <c r="B407" s="120">
        <v>2021</v>
      </c>
      <c r="C407" s="120" t="s">
        <v>672</v>
      </c>
      <c r="D407" s="121" t="s">
        <v>1052</v>
      </c>
      <c r="E407" s="122" t="s">
        <v>52</v>
      </c>
      <c r="F407" s="123" t="s">
        <v>55</v>
      </c>
      <c r="G407" s="124" t="s">
        <v>79</v>
      </c>
      <c r="H407" s="125" t="s">
        <v>1441</v>
      </c>
      <c r="I407" s="126" t="s">
        <v>49</v>
      </c>
      <c r="J407" s="142" t="s">
        <v>223</v>
      </c>
      <c r="K407" s="127">
        <v>55</v>
      </c>
      <c r="L407" s="128" t="s">
        <v>1487</v>
      </c>
      <c r="M407" s="128" t="str">
        <f>IF(ISERROR(VLOOKUP(K407,#REF!,3,FALSE))," ",VLOOKUP(K407,#REF!,3,FALSE))</f>
        <v> </v>
      </c>
      <c r="N407" s="159">
        <v>1622</v>
      </c>
      <c r="O407" s="159">
        <v>2</v>
      </c>
      <c r="P407" s="129">
        <v>900419169</v>
      </c>
      <c r="Q407" s="130" t="s">
        <v>1838</v>
      </c>
      <c r="R407" s="129" t="s">
        <v>296</v>
      </c>
      <c r="S407" s="129"/>
      <c r="T407" s="129"/>
      <c r="U407" s="131"/>
      <c r="V407" s="129"/>
      <c r="W407" s="129"/>
      <c r="X407" s="131"/>
      <c r="Y407" s="132">
        <v>274911840</v>
      </c>
      <c r="Z407" s="133"/>
      <c r="AA407" s="134">
        <v>0</v>
      </c>
      <c r="AB407" s="132">
        <v>0</v>
      </c>
      <c r="AC407" s="176">
        <f t="shared" si="18"/>
        <v>274911840</v>
      </c>
      <c r="AD407" s="176">
        <v>0</v>
      </c>
      <c r="AE407" s="135">
        <v>44558</v>
      </c>
      <c r="AF407" s="135"/>
      <c r="AG407" s="135"/>
      <c r="AH407" s="136">
        <v>150</v>
      </c>
      <c r="AI407" s="136">
        <v>0</v>
      </c>
      <c r="AJ407" s="137">
        <v>0</v>
      </c>
      <c r="AK407" s="138"/>
      <c r="AL407" s="136"/>
      <c r="AM407" s="158"/>
      <c r="AN407" s="164"/>
      <c r="AO407" s="157" t="s">
        <v>1894</v>
      </c>
      <c r="AP407" s="157" t="s">
        <v>1894</v>
      </c>
      <c r="AQ407" s="139"/>
      <c r="AR407" s="139"/>
      <c r="AS407" s="140">
        <f t="shared" si="19"/>
        <v>0</v>
      </c>
      <c r="AT407" s="35"/>
      <c r="AU407" s="35"/>
      <c r="AV407" s="35"/>
      <c r="AW407" s="35"/>
      <c r="AX407" s="35"/>
      <c r="AY407" s="35"/>
    </row>
    <row r="408" spans="1:51" s="141" customFormat="1" ht="27.75" customHeight="1">
      <c r="A408" s="120">
        <v>386</v>
      </c>
      <c r="B408" s="120">
        <v>2021</v>
      </c>
      <c r="C408" s="120" t="s">
        <v>674</v>
      </c>
      <c r="D408" s="121" t="s">
        <v>1054</v>
      </c>
      <c r="E408" s="122" t="s">
        <v>46</v>
      </c>
      <c r="F408" s="123" t="s">
        <v>55</v>
      </c>
      <c r="G408" s="124" t="s">
        <v>79</v>
      </c>
      <c r="H408" s="125" t="s">
        <v>1443</v>
      </c>
      <c r="I408" s="126" t="s">
        <v>49</v>
      </c>
      <c r="J408" s="142" t="s">
        <v>223</v>
      </c>
      <c r="K408" s="127">
        <v>33</v>
      </c>
      <c r="L408" s="128" t="s">
        <v>183</v>
      </c>
      <c r="M408" s="128" t="str">
        <f>IF(ISERROR(VLOOKUP(K408,#REF!,3,FALSE))," ",VLOOKUP(K408,#REF!,3,FALSE))</f>
        <v> </v>
      </c>
      <c r="N408" s="159">
        <v>1610</v>
      </c>
      <c r="O408" s="159">
        <v>5</v>
      </c>
      <c r="P408" s="129">
        <v>901550440</v>
      </c>
      <c r="Q408" s="130" t="s">
        <v>1840</v>
      </c>
      <c r="R408" s="129" t="s">
        <v>298</v>
      </c>
      <c r="S408" s="186">
        <v>800104214</v>
      </c>
      <c r="T408" s="129" t="s">
        <v>1883</v>
      </c>
      <c r="U408" s="203">
        <v>60</v>
      </c>
      <c r="V408" s="203">
        <v>900329234</v>
      </c>
      <c r="W408" s="129" t="s">
        <v>2140</v>
      </c>
      <c r="X408" s="131" t="s">
        <v>1891</v>
      </c>
      <c r="Y408" s="132">
        <v>287143636</v>
      </c>
      <c r="Z408" s="133"/>
      <c r="AA408" s="134">
        <v>0</v>
      </c>
      <c r="AB408" s="132">
        <v>0</v>
      </c>
      <c r="AC408" s="176">
        <f aca="true" t="shared" si="20" ref="AC408:AC420">+Y408+Z408+AB408</f>
        <v>287143636</v>
      </c>
      <c r="AD408" s="176">
        <v>0</v>
      </c>
      <c r="AE408" s="135">
        <v>44553</v>
      </c>
      <c r="AF408" s="135"/>
      <c r="AG408" s="135"/>
      <c r="AH408" s="136">
        <v>180</v>
      </c>
      <c r="AI408" s="136">
        <v>0</v>
      </c>
      <c r="AJ408" s="137">
        <v>0</v>
      </c>
      <c r="AK408" s="138"/>
      <c r="AL408" s="136"/>
      <c r="AM408" s="158"/>
      <c r="AN408" s="164"/>
      <c r="AO408" s="157" t="s">
        <v>1894</v>
      </c>
      <c r="AP408" s="157" t="s">
        <v>1894</v>
      </c>
      <c r="AQ408" s="139"/>
      <c r="AR408" s="139"/>
      <c r="AS408" s="140">
        <f t="shared" si="19"/>
        <v>0</v>
      </c>
      <c r="AT408" s="35"/>
      <c r="AU408" s="35"/>
      <c r="AV408" s="35"/>
      <c r="AW408" s="35"/>
      <c r="AX408" s="35"/>
      <c r="AY408" s="35"/>
    </row>
    <row r="409" spans="1:51" s="141" customFormat="1" ht="27.75" customHeight="1">
      <c r="A409" s="120">
        <v>445</v>
      </c>
      <c r="B409" s="120">
        <v>2020</v>
      </c>
      <c r="C409" s="120" t="s">
        <v>2061</v>
      </c>
      <c r="D409" s="121" t="s">
        <v>2081</v>
      </c>
      <c r="E409" s="122" t="s">
        <v>34</v>
      </c>
      <c r="F409" s="123" t="s">
        <v>47</v>
      </c>
      <c r="G409" s="124" t="s">
        <v>79</v>
      </c>
      <c r="H409" s="125" t="s">
        <v>2017</v>
      </c>
      <c r="I409" s="126" t="s">
        <v>49</v>
      </c>
      <c r="J409" s="142" t="s">
        <v>223</v>
      </c>
      <c r="K409" s="127">
        <v>57</v>
      </c>
      <c r="L409" s="128" t="s">
        <v>1488</v>
      </c>
      <c r="M409" s="128" t="str">
        <f>IF(ISERROR(VLOOKUP(K409,#REF!,3,FALSE))," ",VLOOKUP(K409,#REF!,3,FALSE))</f>
        <v> </v>
      </c>
      <c r="N409" s="159">
        <v>1623</v>
      </c>
      <c r="O409" s="159">
        <v>0</v>
      </c>
      <c r="P409" s="129">
        <v>901440991</v>
      </c>
      <c r="Q409" s="130" t="s">
        <v>2036</v>
      </c>
      <c r="R409" s="129" t="s">
        <v>298</v>
      </c>
      <c r="S409" s="186">
        <v>10882303</v>
      </c>
      <c r="T409" s="129" t="s">
        <v>2135</v>
      </c>
      <c r="U409" s="131">
        <v>0.5</v>
      </c>
      <c r="V409" s="186">
        <v>901400669</v>
      </c>
      <c r="W409" s="129" t="s">
        <v>2130</v>
      </c>
      <c r="X409" s="131">
        <v>0.5</v>
      </c>
      <c r="Y409" s="132">
        <v>350631093</v>
      </c>
      <c r="Z409" s="133"/>
      <c r="AA409" s="134">
        <v>0</v>
      </c>
      <c r="AB409" s="132">
        <v>0</v>
      </c>
      <c r="AC409" s="176">
        <f t="shared" si="20"/>
        <v>350631093</v>
      </c>
      <c r="AD409" s="176">
        <v>350631093</v>
      </c>
      <c r="AE409" s="135">
        <v>44210</v>
      </c>
      <c r="AF409" s="135">
        <v>44210</v>
      </c>
      <c r="AG409" s="135">
        <v>44210</v>
      </c>
      <c r="AH409" s="136"/>
      <c r="AI409" s="136"/>
      <c r="AJ409" s="137"/>
      <c r="AK409" s="138"/>
      <c r="AL409" s="136"/>
      <c r="AM409" s="158"/>
      <c r="AN409" s="164"/>
      <c r="AO409" s="139"/>
      <c r="AP409" s="157"/>
      <c r="AQ409" s="139" t="s">
        <v>1894</v>
      </c>
      <c r="AR409" s="139"/>
      <c r="AS409" s="140">
        <f t="shared" si="19"/>
        <v>1</v>
      </c>
      <c r="AT409" s="35"/>
      <c r="AU409" s="35"/>
      <c r="AV409" s="35"/>
      <c r="AW409" s="35"/>
      <c r="AX409" s="35"/>
      <c r="AY409" s="35"/>
    </row>
    <row r="410" spans="1:51" s="141" customFormat="1" ht="27.75" customHeight="1">
      <c r="A410" s="120">
        <v>385</v>
      </c>
      <c r="B410" s="120">
        <v>2021</v>
      </c>
      <c r="C410" s="120" t="s">
        <v>673</v>
      </c>
      <c r="D410" s="121" t="s">
        <v>1053</v>
      </c>
      <c r="E410" s="122" t="s">
        <v>46</v>
      </c>
      <c r="F410" s="123" t="s">
        <v>55</v>
      </c>
      <c r="G410" s="124" t="s">
        <v>79</v>
      </c>
      <c r="H410" s="125" t="s">
        <v>1442</v>
      </c>
      <c r="I410" s="126" t="s">
        <v>49</v>
      </c>
      <c r="J410" s="142" t="s">
        <v>223</v>
      </c>
      <c r="K410" s="127">
        <v>55</v>
      </c>
      <c r="L410" s="128" t="s">
        <v>1487</v>
      </c>
      <c r="M410" s="128" t="str">
        <f>IF(ISERROR(VLOOKUP(K410,#REF!,3,FALSE))," ",VLOOKUP(K410,#REF!,3,FALSE))</f>
        <v> </v>
      </c>
      <c r="N410" s="159">
        <v>1622</v>
      </c>
      <c r="O410" s="159">
        <v>21</v>
      </c>
      <c r="P410" s="129">
        <v>901551224</v>
      </c>
      <c r="Q410" s="130" t="s">
        <v>1839</v>
      </c>
      <c r="R410" s="129" t="s">
        <v>298</v>
      </c>
      <c r="S410" s="186">
        <v>9013538743</v>
      </c>
      <c r="T410" s="129" t="s">
        <v>1882</v>
      </c>
      <c r="U410" s="203">
        <v>60</v>
      </c>
      <c r="V410" s="204">
        <v>900119324</v>
      </c>
      <c r="W410" s="129" t="s">
        <v>2142</v>
      </c>
      <c r="X410" s="131" t="s">
        <v>1891</v>
      </c>
      <c r="Y410" s="132">
        <v>358930000</v>
      </c>
      <c r="Z410" s="133"/>
      <c r="AA410" s="134">
        <v>0</v>
      </c>
      <c r="AB410" s="132">
        <v>0</v>
      </c>
      <c r="AC410" s="176">
        <f t="shared" si="20"/>
        <v>358930000</v>
      </c>
      <c r="AD410" s="176">
        <v>0</v>
      </c>
      <c r="AE410" s="135">
        <v>44557</v>
      </c>
      <c r="AF410" s="135"/>
      <c r="AG410" s="135"/>
      <c r="AH410" s="136">
        <v>180</v>
      </c>
      <c r="AI410" s="136">
        <v>0</v>
      </c>
      <c r="AJ410" s="137">
        <v>0</v>
      </c>
      <c r="AK410" s="138"/>
      <c r="AL410" s="136"/>
      <c r="AM410" s="158"/>
      <c r="AN410" s="164"/>
      <c r="AO410" s="157" t="s">
        <v>1894</v>
      </c>
      <c r="AP410" s="157" t="s">
        <v>1894</v>
      </c>
      <c r="AQ410" s="139"/>
      <c r="AR410" s="139"/>
      <c r="AS410" s="140">
        <f t="shared" si="19"/>
        <v>0</v>
      </c>
      <c r="AT410" s="35"/>
      <c r="AU410" s="35"/>
      <c r="AV410" s="35"/>
      <c r="AW410" s="35"/>
      <c r="AX410" s="35"/>
      <c r="AY410" s="35"/>
    </row>
    <row r="411" spans="1:51" s="141" customFormat="1" ht="27.75" customHeight="1">
      <c r="A411" s="120">
        <v>386</v>
      </c>
      <c r="B411" s="120">
        <v>2021</v>
      </c>
      <c r="C411" s="120" t="s">
        <v>674</v>
      </c>
      <c r="D411" s="121" t="s">
        <v>1054</v>
      </c>
      <c r="E411" s="122" t="s">
        <v>46</v>
      </c>
      <c r="F411" s="123" t="s">
        <v>55</v>
      </c>
      <c r="G411" s="124" t="s">
        <v>79</v>
      </c>
      <c r="H411" s="125" t="s">
        <v>1443</v>
      </c>
      <c r="I411" s="126" t="s">
        <v>49</v>
      </c>
      <c r="J411" s="142" t="s">
        <v>223</v>
      </c>
      <c r="K411" s="127">
        <v>27</v>
      </c>
      <c r="L411" s="128" t="s">
        <v>177</v>
      </c>
      <c r="M411" s="128" t="str">
        <f>IF(ISERROR(VLOOKUP(K411,#REF!,3,FALSE))," ",VLOOKUP(K411,#REF!,3,FALSE))</f>
        <v> </v>
      </c>
      <c r="N411" s="159">
        <v>1602</v>
      </c>
      <c r="O411" s="159">
        <v>5</v>
      </c>
      <c r="P411" s="129">
        <v>901550440</v>
      </c>
      <c r="Q411" s="130" t="s">
        <v>1840</v>
      </c>
      <c r="R411" s="129" t="s">
        <v>298</v>
      </c>
      <c r="S411" s="186">
        <v>800104214</v>
      </c>
      <c r="T411" s="129" t="s">
        <v>1883</v>
      </c>
      <c r="U411" s="203">
        <v>60</v>
      </c>
      <c r="V411" s="204">
        <v>900329234</v>
      </c>
      <c r="W411" s="129" t="s">
        <v>2140</v>
      </c>
      <c r="X411" s="131" t="s">
        <v>1891</v>
      </c>
      <c r="Y411" s="132">
        <v>360724545</v>
      </c>
      <c r="Z411" s="133"/>
      <c r="AA411" s="134">
        <v>0</v>
      </c>
      <c r="AB411" s="132">
        <v>0</v>
      </c>
      <c r="AC411" s="176">
        <f t="shared" si="20"/>
        <v>360724545</v>
      </c>
      <c r="AD411" s="176">
        <v>0</v>
      </c>
      <c r="AE411" s="135">
        <v>44553</v>
      </c>
      <c r="AF411" s="135"/>
      <c r="AG411" s="135"/>
      <c r="AH411" s="136">
        <v>180</v>
      </c>
      <c r="AI411" s="136">
        <v>0</v>
      </c>
      <c r="AJ411" s="137">
        <v>0</v>
      </c>
      <c r="AK411" s="138"/>
      <c r="AL411" s="136"/>
      <c r="AM411" s="158"/>
      <c r="AN411" s="164"/>
      <c r="AO411" s="157" t="s">
        <v>1894</v>
      </c>
      <c r="AP411" s="157" t="s">
        <v>1894</v>
      </c>
      <c r="AQ411" s="139"/>
      <c r="AR411" s="139"/>
      <c r="AS411" s="140">
        <f t="shared" si="19"/>
        <v>0</v>
      </c>
      <c r="AT411" s="35"/>
      <c r="AU411" s="35"/>
      <c r="AV411" s="35"/>
      <c r="AW411" s="35"/>
      <c r="AX411" s="35"/>
      <c r="AY411" s="35"/>
    </row>
    <row r="412" spans="1:51" s="141" customFormat="1" ht="27.75" customHeight="1">
      <c r="A412" s="120">
        <v>370</v>
      </c>
      <c r="B412" s="120">
        <v>2021</v>
      </c>
      <c r="C412" s="120" t="s">
        <v>660</v>
      </c>
      <c r="D412" s="121" t="s">
        <v>1040</v>
      </c>
      <c r="E412" s="122" t="s">
        <v>52</v>
      </c>
      <c r="F412" s="123" t="s">
        <v>55</v>
      </c>
      <c r="G412" s="124" t="s">
        <v>79</v>
      </c>
      <c r="H412" s="125" t="s">
        <v>1429</v>
      </c>
      <c r="I412" s="126" t="s">
        <v>49</v>
      </c>
      <c r="J412" s="142" t="s">
        <v>223</v>
      </c>
      <c r="K412" s="127">
        <v>40</v>
      </c>
      <c r="L412" s="128" t="s">
        <v>190</v>
      </c>
      <c r="M412" s="128" t="str">
        <f>IF(ISERROR(VLOOKUP(K412,#REF!,3,FALSE))," ",VLOOKUP(K412,#REF!,3,FALSE))</f>
        <v> </v>
      </c>
      <c r="N412" s="159">
        <v>1616</v>
      </c>
      <c r="O412" s="159">
        <v>3</v>
      </c>
      <c r="P412" s="129">
        <v>901547164</v>
      </c>
      <c r="Q412" s="130" t="s">
        <v>1827</v>
      </c>
      <c r="R412" s="129" t="s">
        <v>298</v>
      </c>
      <c r="S412" s="186">
        <v>901013393</v>
      </c>
      <c r="T412" s="129" t="s">
        <v>1879</v>
      </c>
      <c r="U412" s="203">
        <v>40</v>
      </c>
      <c r="V412" s="204">
        <v>900332118</v>
      </c>
      <c r="W412" s="129" t="s">
        <v>2139</v>
      </c>
      <c r="X412" s="131" t="s">
        <v>2149</v>
      </c>
      <c r="Y412" s="132">
        <v>374808272</v>
      </c>
      <c r="Z412" s="133"/>
      <c r="AA412" s="134">
        <v>0</v>
      </c>
      <c r="AB412" s="132">
        <v>0</v>
      </c>
      <c r="AC412" s="176">
        <f t="shared" si="20"/>
        <v>374808272</v>
      </c>
      <c r="AD412" s="176">
        <v>0</v>
      </c>
      <c r="AE412" s="135">
        <v>44544</v>
      </c>
      <c r="AF412" s="135"/>
      <c r="AG412" s="135"/>
      <c r="AH412" s="136">
        <v>150</v>
      </c>
      <c r="AI412" s="136">
        <v>0</v>
      </c>
      <c r="AJ412" s="137">
        <v>0</v>
      </c>
      <c r="AK412" s="138"/>
      <c r="AL412" s="136"/>
      <c r="AM412" s="158"/>
      <c r="AN412" s="164"/>
      <c r="AO412" s="157" t="s">
        <v>1894</v>
      </c>
      <c r="AP412" s="157" t="s">
        <v>1894</v>
      </c>
      <c r="AQ412" s="139"/>
      <c r="AR412" s="139"/>
      <c r="AS412" s="140">
        <f t="shared" si="19"/>
        <v>0</v>
      </c>
      <c r="AT412" s="35"/>
      <c r="AU412" s="35"/>
      <c r="AV412" s="35"/>
      <c r="AW412" s="35"/>
      <c r="AX412" s="35"/>
      <c r="AY412" s="35"/>
    </row>
    <row r="413" spans="1:51" s="141" customFormat="1" ht="27.75" customHeight="1">
      <c r="A413" s="120">
        <v>379</v>
      </c>
      <c r="B413" s="120">
        <v>2021</v>
      </c>
      <c r="C413" s="120" t="s">
        <v>668</v>
      </c>
      <c r="D413" s="121" t="s">
        <v>1048</v>
      </c>
      <c r="E413" s="122" t="s">
        <v>52</v>
      </c>
      <c r="F413" s="123" t="s">
        <v>55</v>
      </c>
      <c r="G413" s="124" t="s">
        <v>79</v>
      </c>
      <c r="H413" s="125" t="s">
        <v>1437</v>
      </c>
      <c r="I413" s="126" t="s">
        <v>49</v>
      </c>
      <c r="J413" s="142" t="s">
        <v>223</v>
      </c>
      <c r="K413" s="127">
        <v>6</v>
      </c>
      <c r="L413" s="128" t="s">
        <v>1484</v>
      </c>
      <c r="M413" s="128" t="str">
        <f>IF(ISERROR(VLOOKUP(K413,#REF!,3,FALSE))," ",VLOOKUP(K413,#REF!,3,FALSE))</f>
        <v> </v>
      </c>
      <c r="N413" s="159">
        <v>1599</v>
      </c>
      <c r="O413" s="159">
        <v>2</v>
      </c>
      <c r="P413" s="129">
        <v>901551038</v>
      </c>
      <c r="Q413" s="130" t="s">
        <v>1835</v>
      </c>
      <c r="R413" s="129" t="s">
        <v>297</v>
      </c>
      <c r="S413" s="186">
        <v>901356559</v>
      </c>
      <c r="T413" s="129" t="s">
        <v>1881</v>
      </c>
      <c r="U413" s="203">
        <v>90</v>
      </c>
      <c r="V413" s="204">
        <v>900561299</v>
      </c>
      <c r="W413" s="129" t="s">
        <v>2141</v>
      </c>
      <c r="X413" s="131" t="s">
        <v>2150</v>
      </c>
      <c r="Y413" s="132">
        <v>377056000</v>
      </c>
      <c r="Z413" s="133"/>
      <c r="AA413" s="134">
        <v>0</v>
      </c>
      <c r="AB413" s="132">
        <v>0</v>
      </c>
      <c r="AC413" s="176">
        <f t="shared" si="20"/>
        <v>377056000</v>
      </c>
      <c r="AD413" s="176">
        <v>0</v>
      </c>
      <c r="AE413" s="135">
        <v>44558</v>
      </c>
      <c r="AF413" s="135"/>
      <c r="AG413" s="135"/>
      <c r="AH413" s="136">
        <v>150</v>
      </c>
      <c r="AI413" s="136">
        <v>0</v>
      </c>
      <c r="AJ413" s="137">
        <v>0</v>
      </c>
      <c r="AK413" s="138"/>
      <c r="AL413" s="136"/>
      <c r="AM413" s="158"/>
      <c r="AN413" s="164"/>
      <c r="AO413" s="157" t="s">
        <v>1894</v>
      </c>
      <c r="AP413" s="157" t="s">
        <v>1894</v>
      </c>
      <c r="AQ413" s="139"/>
      <c r="AR413" s="139"/>
      <c r="AS413" s="140">
        <f t="shared" si="19"/>
        <v>0</v>
      </c>
      <c r="AT413" s="35"/>
      <c r="AU413" s="35"/>
      <c r="AV413" s="35"/>
      <c r="AW413" s="35"/>
      <c r="AX413" s="35"/>
      <c r="AY413" s="35"/>
    </row>
    <row r="414" spans="1:51" s="141" customFormat="1" ht="27.75" customHeight="1">
      <c r="A414" s="120">
        <v>370</v>
      </c>
      <c r="B414" s="120">
        <v>2019</v>
      </c>
      <c r="C414" s="120" t="s">
        <v>2100</v>
      </c>
      <c r="D414" s="121" t="s">
        <v>2101</v>
      </c>
      <c r="E414" s="122" t="s">
        <v>46</v>
      </c>
      <c r="F414" s="123" t="s">
        <v>55</v>
      </c>
      <c r="G414" s="124" t="s">
        <v>79</v>
      </c>
      <c r="H414" s="125" t="s">
        <v>2027</v>
      </c>
      <c r="I414" s="126" t="s">
        <v>49</v>
      </c>
      <c r="J414" s="142" t="s">
        <v>223</v>
      </c>
      <c r="K414" s="127">
        <v>49</v>
      </c>
      <c r="L414" s="128" t="s">
        <v>202</v>
      </c>
      <c r="M414" s="128" t="str">
        <f>IF(ISERROR(VLOOKUP(K414,#REF!,3,FALSE))," ",VLOOKUP(K414,#REF!,3,FALSE))</f>
        <v> </v>
      </c>
      <c r="N414" s="159">
        <v>1621</v>
      </c>
      <c r="O414" s="159">
        <v>0</v>
      </c>
      <c r="P414" s="129">
        <v>901341314</v>
      </c>
      <c r="Q414" s="130" t="s">
        <v>2034</v>
      </c>
      <c r="R414" s="129" t="s">
        <v>298</v>
      </c>
      <c r="S414" s="186">
        <v>9002731201</v>
      </c>
      <c r="T414" s="129" t="s">
        <v>2136</v>
      </c>
      <c r="U414" s="131">
        <v>0.5</v>
      </c>
      <c r="V414" s="186" t="s">
        <v>2128</v>
      </c>
      <c r="W414" s="129" t="s">
        <v>2129</v>
      </c>
      <c r="X414" s="131">
        <v>0.5</v>
      </c>
      <c r="Y414" s="132">
        <v>0</v>
      </c>
      <c r="Z414" s="133"/>
      <c r="AA414" s="134">
        <v>2</v>
      </c>
      <c r="AB414" s="132">
        <v>378784455</v>
      </c>
      <c r="AC414" s="176">
        <f t="shared" si="20"/>
        <v>378784455</v>
      </c>
      <c r="AD414" s="176">
        <v>100433085</v>
      </c>
      <c r="AE414" s="192">
        <v>44215</v>
      </c>
      <c r="AF414" s="192">
        <v>44215</v>
      </c>
      <c r="AG414" s="192">
        <v>44215</v>
      </c>
      <c r="AH414" s="136"/>
      <c r="AI414" s="136"/>
      <c r="AJ414" s="137"/>
      <c r="AK414" s="138"/>
      <c r="AL414" s="136"/>
      <c r="AM414" s="158"/>
      <c r="AN414" s="164"/>
      <c r="AO414" s="139"/>
      <c r="AP414" s="157" t="s">
        <v>1894</v>
      </c>
      <c r="AQ414" s="197" t="s">
        <v>1894</v>
      </c>
      <c r="AR414" s="139"/>
      <c r="AS414" s="140">
        <f t="shared" si="19"/>
        <v>0.26514574099932375</v>
      </c>
      <c r="AT414" s="35"/>
      <c r="AU414" s="35"/>
      <c r="AV414" s="35"/>
      <c r="AW414" s="35"/>
      <c r="AX414" s="35"/>
      <c r="AY414" s="35"/>
    </row>
    <row r="415" spans="1:51" s="141" customFormat="1" ht="27.75" customHeight="1">
      <c r="A415" s="120">
        <v>297</v>
      </c>
      <c r="B415" s="120">
        <v>2021</v>
      </c>
      <c r="C415" s="120" t="s">
        <v>604</v>
      </c>
      <c r="D415" s="121" t="s">
        <v>984</v>
      </c>
      <c r="E415" s="122" t="s">
        <v>54</v>
      </c>
      <c r="F415" s="123" t="s">
        <v>27</v>
      </c>
      <c r="G415" s="124" t="s">
        <v>75</v>
      </c>
      <c r="H415" s="125" t="s">
        <v>1372</v>
      </c>
      <c r="I415" s="126" t="s">
        <v>49</v>
      </c>
      <c r="J415" s="142" t="s">
        <v>223</v>
      </c>
      <c r="K415" s="127">
        <v>49</v>
      </c>
      <c r="L415" s="128" t="s">
        <v>202</v>
      </c>
      <c r="M415" s="128" t="str">
        <f>IF(ISERROR(VLOOKUP(K415,#REF!,3,FALSE))," ",VLOOKUP(K415,#REF!,3,FALSE))</f>
        <v> </v>
      </c>
      <c r="N415" s="159">
        <v>1621</v>
      </c>
      <c r="O415" s="159">
        <v>0</v>
      </c>
      <c r="P415" s="129">
        <v>900641347</v>
      </c>
      <c r="Q415" s="130" t="s">
        <v>1776</v>
      </c>
      <c r="R415" s="129" t="s">
        <v>298</v>
      </c>
      <c r="S415" s="186">
        <v>900465391</v>
      </c>
      <c r="T415" s="129" t="s">
        <v>1878</v>
      </c>
      <c r="U415" s="203">
        <v>50</v>
      </c>
      <c r="V415" s="204">
        <v>6765018</v>
      </c>
      <c r="W415" s="129" t="s">
        <v>2143</v>
      </c>
      <c r="X415" s="131" t="s">
        <v>1890</v>
      </c>
      <c r="Y415" s="132">
        <v>379000000</v>
      </c>
      <c r="Z415" s="133"/>
      <c r="AA415" s="134">
        <v>0</v>
      </c>
      <c r="AB415" s="132">
        <v>0</v>
      </c>
      <c r="AC415" s="176">
        <f t="shared" si="20"/>
        <v>379000000</v>
      </c>
      <c r="AD415" s="176">
        <v>0</v>
      </c>
      <c r="AE415" s="135">
        <v>44281</v>
      </c>
      <c r="AF415" s="135">
        <v>44281</v>
      </c>
      <c r="AG415" s="135">
        <v>44555</v>
      </c>
      <c r="AH415" s="136">
        <v>270</v>
      </c>
      <c r="AI415" s="136">
        <v>0</v>
      </c>
      <c r="AJ415" s="137">
        <v>0</v>
      </c>
      <c r="AK415" s="138"/>
      <c r="AL415" s="136"/>
      <c r="AM415" s="158"/>
      <c r="AN415" s="164"/>
      <c r="AO415" s="139"/>
      <c r="AP415" s="139"/>
      <c r="AQ415" s="157" t="s">
        <v>1894</v>
      </c>
      <c r="AR415" s="139"/>
      <c r="AS415" s="140">
        <f t="shared" si="19"/>
        <v>0</v>
      </c>
      <c r="AT415" s="35"/>
      <c r="AU415" s="35"/>
      <c r="AV415" s="35"/>
      <c r="AW415" s="35"/>
      <c r="AX415" s="35"/>
      <c r="AY415" s="35"/>
    </row>
    <row r="416" spans="1:51" s="141" customFormat="1" ht="27.75" customHeight="1">
      <c r="A416" s="120">
        <v>162</v>
      </c>
      <c r="B416" s="120">
        <v>2021</v>
      </c>
      <c r="C416" s="120" t="s">
        <v>475</v>
      </c>
      <c r="D416" s="121" t="s">
        <v>855</v>
      </c>
      <c r="E416" s="122" t="s">
        <v>40</v>
      </c>
      <c r="F416" s="123" t="s">
        <v>53</v>
      </c>
      <c r="G416" s="124" t="s">
        <v>58</v>
      </c>
      <c r="H416" s="125" t="s">
        <v>1242</v>
      </c>
      <c r="I416" s="126" t="s">
        <v>48</v>
      </c>
      <c r="J416" s="142" t="s">
        <v>223</v>
      </c>
      <c r="K416" s="127"/>
      <c r="L416" s="128"/>
      <c r="M416" s="128" t="str">
        <f>IF(ISERROR(VLOOKUP(K416,#REF!,3,FALSE))," ",VLOOKUP(K416,#REF!,3,FALSE))</f>
        <v> </v>
      </c>
      <c r="N416" s="159" t="s">
        <v>1482</v>
      </c>
      <c r="O416" s="159">
        <v>13</v>
      </c>
      <c r="P416" s="129">
        <v>830073623</v>
      </c>
      <c r="Q416" s="130" t="s">
        <v>1646</v>
      </c>
      <c r="R416" s="129" t="s">
        <v>296</v>
      </c>
      <c r="S416" s="186"/>
      <c r="T416" s="129"/>
      <c r="U416" s="131"/>
      <c r="V416" s="186"/>
      <c r="W416" s="129"/>
      <c r="X416" s="131"/>
      <c r="Y416" s="132">
        <v>5000000</v>
      </c>
      <c r="Z416" s="133"/>
      <c r="AA416" s="134">
        <v>0</v>
      </c>
      <c r="AB416" s="132">
        <v>0</v>
      </c>
      <c r="AC416" s="176">
        <f t="shared" si="20"/>
        <v>5000000</v>
      </c>
      <c r="AD416" s="176">
        <v>2779395</v>
      </c>
      <c r="AE416" s="135">
        <v>44298</v>
      </c>
      <c r="AF416" s="135">
        <v>44299</v>
      </c>
      <c r="AG416" s="135">
        <v>44620</v>
      </c>
      <c r="AH416" s="136">
        <v>240</v>
      </c>
      <c r="AI416" s="136">
        <v>1</v>
      </c>
      <c r="AJ416" s="137">
        <v>11</v>
      </c>
      <c r="AK416" s="138"/>
      <c r="AL416" s="136"/>
      <c r="AM416" s="158"/>
      <c r="AN416" s="164"/>
      <c r="AO416" s="139"/>
      <c r="AP416" s="157" t="s">
        <v>1894</v>
      </c>
      <c r="AQ416" s="139"/>
      <c r="AR416" s="139"/>
      <c r="AS416" s="140">
        <f t="shared" si="19"/>
        <v>0.555879</v>
      </c>
      <c r="AT416" s="35"/>
      <c r="AU416" s="35"/>
      <c r="AV416" s="35"/>
      <c r="AW416" s="35"/>
      <c r="AX416" s="35"/>
      <c r="AY416" s="35"/>
    </row>
    <row r="417" spans="1:51" s="141" customFormat="1" ht="27.75" customHeight="1">
      <c r="A417" s="120">
        <v>351</v>
      </c>
      <c r="B417" s="120">
        <v>2021</v>
      </c>
      <c r="C417" s="120" t="s">
        <v>647</v>
      </c>
      <c r="D417" s="121" t="s">
        <v>1027</v>
      </c>
      <c r="E417" s="122" t="s">
        <v>64</v>
      </c>
      <c r="F417" s="123" t="s">
        <v>27</v>
      </c>
      <c r="G417" s="124" t="s">
        <v>64</v>
      </c>
      <c r="H417" s="125" t="s">
        <v>1416</v>
      </c>
      <c r="I417" s="126" t="s">
        <v>49</v>
      </c>
      <c r="J417" s="142" t="s">
        <v>223</v>
      </c>
      <c r="K417" s="127">
        <v>20</v>
      </c>
      <c r="L417" s="128" t="s">
        <v>1483</v>
      </c>
      <c r="M417" s="128" t="str">
        <f>IF(ISERROR(VLOOKUP(K417,#REF!,3,FALSE))," ",VLOOKUP(K417,#REF!,3,FALSE))</f>
        <v> </v>
      </c>
      <c r="N417" s="159">
        <v>1594</v>
      </c>
      <c r="O417" s="159">
        <v>1</v>
      </c>
      <c r="P417" s="129">
        <v>890680062</v>
      </c>
      <c r="Q417" s="130" t="s">
        <v>1815</v>
      </c>
      <c r="R417" s="129" t="s">
        <v>296</v>
      </c>
      <c r="S417" s="186"/>
      <c r="T417" s="129"/>
      <c r="U417" s="131"/>
      <c r="V417" s="186"/>
      <c r="W417" s="129"/>
      <c r="X417" s="131"/>
      <c r="Y417" s="132">
        <v>426449000</v>
      </c>
      <c r="Z417" s="133"/>
      <c r="AA417" s="134">
        <v>0</v>
      </c>
      <c r="AB417" s="132">
        <v>0</v>
      </c>
      <c r="AC417" s="176">
        <f t="shared" si="20"/>
        <v>426449000</v>
      </c>
      <c r="AD417" s="176">
        <v>213224500</v>
      </c>
      <c r="AE417" s="135">
        <v>44407</v>
      </c>
      <c r="AF417" s="135">
        <v>44440</v>
      </c>
      <c r="AG417" s="135">
        <v>44701</v>
      </c>
      <c r="AH417" s="136">
        <v>207</v>
      </c>
      <c r="AI417" s="136">
        <v>0</v>
      </c>
      <c r="AJ417" s="137">
        <v>0</v>
      </c>
      <c r="AK417" s="138"/>
      <c r="AL417" s="136"/>
      <c r="AM417" s="158"/>
      <c r="AN417" s="164"/>
      <c r="AO417" s="139"/>
      <c r="AP417" s="157" t="s">
        <v>1894</v>
      </c>
      <c r="AQ417" s="139"/>
      <c r="AR417" s="139"/>
      <c r="AS417" s="140">
        <f t="shared" si="19"/>
        <v>0.5</v>
      </c>
      <c r="AT417" s="35"/>
      <c r="AU417" s="35"/>
      <c r="AV417" s="35"/>
      <c r="AW417" s="35"/>
      <c r="AX417" s="35"/>
      <c r="AY417" s="35"/>
    </row>
    <row r="418" spans="1:51" s="141" customFormat="1" ht="27.75" customHeight="1">
      <c r="A418" s="120" t="s">
        <v>316</v>
      </c>
      <c r="B418" s="120">
        <v>2021</v>
      </c>
      <c r="C418" s="120" t="s">
        <v>697</v>
      </c>
      <c r="D418" s="121" t="s">
        <v>1083</v>
      </c>
      <c r="E418" s="122" t="s">
        <v>64</v>
      </c>
      <c r="F418" s="123" t="s">
        <v>27</v>
      </c>
      <c r="G418" s="124" t="s">
        <v>64</v>
      </c>
      <c r="H418" s="125" t="s">
        <v>1478</v>
      </c>
      <c r="I418" s="126" t="s">
        <v>49</v>
      </c>
      <c r="J418" s="142" t="s">
        <v>223</v>
      </c>
      <c r="K418" s="127">
        <v>21</v>
      </c>
      <c r="L418" s="128" t="s">
        <v>175</v>
      </c>
      <c r="M418" s="128" t="str">
        <f>IF(ISERROR(VLOOKUP(K418,#REF!,3,FALSE))," ",VLOOKUP(K418,#REF!,3,FALSE))</f>
        <v> </v>
      </c>
      <c r="N418" s="159">
        <v>1595</v>
      </c>
      <c r="O418" s="159">
        <v>2</v>
      </c>
      <c r="P418" s="129">
        <v>900413030</v>
      </c>
      <c r="Q418" s="130" t="s">
        <v>1872</v>
      </c>
      <c r="R418" s="129" t="s">
        <v>296</v>
      </c>
      <c r="S418" s="186"/>
      <c r="T418" s="129"/>
      <c r="U418" s="131"/>
      <c r="V418" s="186"/>
      <c r="W418" s="129"/>
      <c r="X418" s="131"/>
      <c r="Y418" s="132">
        <v>427162760</v>
      </c>
      <c r="Z418" s="133"/>
      <c r="AA418" s="134">
        <v>0</v>
      </c>
      <c r="AB418" s="132">
        <v>0</v>
      </c>
      <c r="AC418" s="176">
        <f t="shared" si="20"/>
        <v>427162760</v>
      </c>
      <c r="AD418" s="176">
        <v>427162760</v>
      </c>
      <c r="AE418" s="135">
        <v>44377</v>
      </c>
      <c r="AF418" s="135">
        <v>44384</v>
      </c>
      <c r="AG418" s="135">
        <v>44742</v>
      </c>
      <c r="AH418" s="136">
        <v>175</v>
      </c>
      <c r="AI418" s="136">
        <v>1</v>
      </c>
      <c r="AJ418" s="137">
        <v>180</v>
      </c>
      <c r="AK418" s="138"/>
      <c r="AL418" s="136"/>
      <c r="AM418" s="158"/>
      <c r="AN418" s="164"/>
      <c r="AO418" s="139"/>
      <c r="AP418" s="157" t="s">
        <v>1894</v>
      </c>
      <c r="AQ418" s="139"/>
      <c r="AR418" s="139"/>
      <c r="AS418" s="140">
        <f t="shared" si="19"/>
        <v>1</v>
      </c>
      <c r="AT418" s="35"/>
      <c r="AU418" s="35"/>
      <c r="AV418" s="35"/>
      <c r="AW418" s="35"/>
      <c r="AX418" s="35"/>
      <c r="AY418" s="35"/>
    </row>
    <row r="419" spans="1:51" s="141" customFormat="1" ht="27.75" customHeight="1">
      <c r="A419" s="120">
        <v>290</v>
      </c>
      <c r="B419" s="120">
        <v>2021</v>
      </c>
      <c r="C419" s="120" t="s">
        <v>600</v>
      </c>
      <c r="D419" s="121" t="s">
        <v>980</v>
      </c>
      <c r="E419" s="122" t="s">
        <v>26</v>
      </c>
      <c r="F419" s="123" t="s">
        <v>53</v>
      </c>
      <c r="G419" s="124" t="s">
        <v>62</v>
      </c>
      <c r="H419" s="125" t="s">
        <v>1367</v>
      </c>
      <c r="I419" s="126" t="s">
        <v>48</v>
      </c>
      <c r="J419" s="142" t="s">
        <v>223</v>
      </c>
      <c r="K419" s="127"/>
      <c r="L419" s="128"/>
      <c r="M419" s="128" t="str">
        <f>IF(ISERROR(VLOOKUP(K419,#REF!,3,FALSE))," ",VLOOKUP(K419,#REF!,3,FALSE))</f>
        <v> </v>
      </c>
      <c r="N419" s="159" t="s">
        <v>1482</v>
      </c>
      <c r="O419" s="159">
        <v>1</v>
      </c>
      <c r="P419" s="129">
        <v>860002400</v>
      </c>
      <c r="Q419" s="130" t="s">
        <v>1771</v>
      </c>
      <c r="R419" s="129" t="s">
        <v>296</v>
      </c>
      <c r="S419" s="186"/>
      <c r="T419" s="129"/>
      <c r="U419" s="131"/>
      <c r="V419" s="186"/>
      <c r="W419" s="129"/>
      <c r="X419" s="131"/>
      <c r="Y419" s="132">
        <v>0</v>
      </c>
      <c r="Z419" s="133"/>
      <c r="AA419" s="134">
        <v>1</v>
      </c>
      <c r="AB419" s="132">
        <v>5069544</v>
      </c>
      <c r="AC419" s="176">
        <f t="shared" si="20"/>
        <v>5069544</v>
      </c>
      <c r="AD419" s="176">
        <v>4002604</v>
      </c>
      <c r="AE419" s="135">
        <v>44364</v>
      </c>
      <c r="AF419" s="135">
        <v>44366</v>
      </c>
      <c r="AG419" s="135">
        <v>44731</v>
      </c>
      <c r="AH419" s="136">
        <v>721</v>
      </c>
      <c r="AI419" s="136">
        <v>0</v>
      </c>
      <c r="AJ419" s="137">
        <v>0</v>
      </c>
      <c r="AK419" s="138"/>
      <c r="AL419" s="136"/>
      <c r="AM419" s="158"/>
      <c r="AN419" s="164"/>
      <c r="AO419" s="139"/>
      <c r="AP419" s="157" t="s">
        <v>1894</v>
      </c>
      <c r="AQ419" s="139"/>
      <c r="AR419" s="139"/>
      <c r="AS419" s="140">
        <f t="shared" si="19"/>
        <v>0.7895392563907129</v>
      </c>
      <c r="AT419" s="35"/>
      <c r="AU419" s="35"/>
      <c r="AV419" s="35"/>
      <c r="AW419" s="35"/>
      <c r="AX419" s="35"/>
      <c r="AY419" s="35"/>
    </row>
    <row r="420" spans="1:51" s="141" customFormat="1" ht="27.75" customHeight="1">
      <c r="A420" s="120">
        <v>402</v>
      </c>
      <c r="B420" s="120">
        <v>2021</v>
      </c>
      <c r="C420" s="120" t="s">
        <v>687</v>
      </c>
      <c r="D420" s="121" t="s">
        <v>1067</v>
      </c>
      <c r="E420" s="122" t="s">
        <v>40</v>
      </c>
      <c r="F420" s="123" t="s">
        <v>53</v>
      </c>
      <c r="G420" s="124" t="s">
        <v>60</v>
      </c>
      <c r="H420" s="125" t="s">
        <v>1456</v>
      </c>
      <c r="I420" s="126" t="s">
        <v>48</v>
      </c>
      <c r="J420" s="142" t="s">
        <v>223</v>
      </c>
      <c r="K420" s="127"/>
      <c r="L420" s="128"/>
      <c r="M420" s="128" t="str">
        <f>IF(ISERROR(VLOOKUP(K420,#REF!,3,FALSE))," ",VLOOKUP(K420,#REF!,3,FALSE))</f>
        <v> </v>
      </c>
      <c r="N420" s="159" t="s">
        <v>1482</v>
      </c>
      <c r="O420" s="159">
        <v>1</v>
      </c>
      <c r="P420" s="129">
        <v>900818708</v>
      </c>
      <c r="Q420" s="130" t="s">
        <v>1853</v>
      </c>
      <c r="R420" s="129" t="s">
        <v>296</v>
      </c>
      <c r="S420" s="186"/>
      <c r="T420" s="129"/>
      <c r="U420" s="131"/>
      <c r="V420" s="186"/>
      <c r="W420" s="129"/>
      <c r="X420" s="131"/>
      <c r="Y420" s="132">
        <v>5378800</v>
      </c>
      <c r="Z420" s="133"/>
      <c r="AA420" s="134">
        <v>0</v>
      </c>
      <c r="AB420" s="132">
        <v>0</v>
      </c>
      <c r="AC420" s="176">
        <f t="shared" si="20"/>
        <v>5378800</v>
      </c>
      <c r="AD420" s="176">
        <v>0</v>
      </c>
      <c r="AE420" s="135">
        <v>44547</v>
      </c>
      <c r="AF420" s="135">
        <v>44292</v>
      </c>
      <c r="AG420" s="135">
        <v>44502</v>
      </c>
      <c r="AH420" s="136">
        <v>30</v>
      </c>
      <c r="AI420" s="136">
        <v>0</v>
      </c>
      <c r="AJ420" s="137">
        <v>0</v>
      </c>
      <c r="AK420" s="138"/>
      <c r="AL420" s="136"/>
      <c r="AM420" s="158"/>
      <c r="AN420" s="164"/>
      <c r="AO420" s="157" t="s">
        <v>1894</v>
      </c>
      <c r="AP420" s="157" t="s">
        <v>1894</v>
      </c>
      <c r="AQ420" s="139"/>
      <c r="AR420" s="139"/>
      <c r="AS420" s="140">
        <f t="shared" si="19"/>
        <v>0</v>
      </c>
      <c r="AT420" s="35"/>
      <c r="AU420" s="35"/>
      <c r="AV420" s="35"/>
      <c r="AW420" s="35"/>
      <c r="AX420" s="35"/>
      <c r="AY420" s="35"/>
    </row>
    <row r="421" spans="1:51" s="141" customFormat="1" ht="27.75" customHeight="1">
      <c r="A421" s="177">
        <v>419</v>
      </c>
      <c r="B421" s="177">
        <v>2020</v>
      </c>
      <c r="C421" s="177" t="s">
        <v>2069</v>
      </c>
      <c r="D421" s="200" t="s">
        <v>2090</v>
      </c>
      <c r="E421" s="178" t="s">
        <v>64</v>
      </c>
      <c r="F421" s="179" t="s">
        <v>27</v>
      </c>
      <c r="G421" s="180" t="s">
        <v>64</v>
      </c>
      <c r="H421" s="181" t="s">
        <v>1999</v>
      </c>
      <c r="I421" s="182" t="s">
        <v>48</v>
      </c>
      <c r="J421" s="142" t="s">
        <v>223</v>
      </c>
      <c r="K421" s="183"/>
      <c r="L421" s="184"/>
      <c r="M421" s="184"/>
      <c r="N421" s="185" t="s">
        <v>1482</v>
      </c>
      <c r="O421" s="185">
        <v>0</v>
      </c>
      <c r="P421" s="186">
        <v>900062917</v>
      </c>
      <c r="Q421" s="187" t="s">
        <v>2043</v>
      </c>
      <c r="R421" s="186" t="s">
        <v>296</v>
      </c>
      <c r="S421" s="186"/>
      <c r="T421" s="129"/>
      <c r="U421" s="131"/>
      <c r="V421" s="186"/>
      <c r="W421" s="129"/>
      <c r="X421" s="188"/>
      <c r="Y421" s="189">
        <v>5650000</v>
      </c>
      <c r="Z421" s="190"/>
      <c r="AA421" s="191">
        <v>0</v>
      </c>
      <c r="AB421" s="189">
        <v>0</v>
      </c>
      <c r="AC421" s="176">
        <v>5650000</v>
      </c>
      <c r="AD421" s="176">
        <v>3544800</v>
      </c>
      <c r="AE421" s="135">
        <v>44210</v>
      </c>
      <c r="AF421" s="135">
        <v>44210</v>
      </c>
      <c r="AG421" s="135">
        <v>44210</v>
      </c>
      <c r="AH421" s="193"/>
      <c r="AI421" s="193"/>
      <c r="AJ421" s="194"/>
      <c r="AK421" s="195"/>
      <c r="AL421" s="193"/>
      <c r="AM421" s="196"/>
      <c r="AN421" s="164"/>
      <c r="AO421" s="197"/>
      <c r="AP421" s="198"/>
      <c r="AQ421" s="197" t="s">
        <v>1894</v>
      </c>
      <c r="AR421" s="197"/>
      <c r="AS421" s="140">
        <f t="shared" si="19"/>
        <v>0.6273982300884956</v>
      </c>
      <c r="AT421" s="199"/>
      <c r="AU421" s="199"/>
      <c r="AV421" s="199"/>
      <c r="AW421" s="199"/>
      <c r="AX421" s="199"/>
      <c r="AY421" s="199"/>
    </row>
    <row r="422" spans="1:51" s="141" customFormat="1" ht="27.75" customHeight="1">
      <c r="A422" s="120">
        <v>329</v>
      </c>
      <c r="B422" s="120">
        <v>2021</v>
      </c>
      <c r="C422" s="120" t="s">
        <v>634</v>
      </c>
      <c r="D422" s="121" t="s">
        <v>1014</v>
      </c>
      <c r="E422" s="122" t="s">
        <v>52</v>
      </c>
      <c r="F422" s="123" t="s">
        <v>53</v>
      </c>
      <c r="G422" s="124" t="s">
        <v>62</v>
      </c>
      <c r="H422" s="125" t="s">
        <v>1403</v>
      </c>
      <c r="I422" s="126" t="s">
        <v>48</v>
      </c>
      <c r="J422" s="142" t="s">
        <v>223</v>
      </c>
      <c r="K422" s="127"/>
      <c r="L422" s="128"/>
      <c r="M422" s="128" t="str">
        <f>IF(ISERROR(VLOOKUP(K422,#REF!,3,FALSE))," ",VLOOKUP(K422,#REF!,3,FALSE))</f>
        <v> </v>
      </c>
      <c r="N422" s="159" t="s">
        <v>1482</v>
      </c>
      <c r="O422" s="159">
        <v>11</v>
      </c>
      <c r="P422" s="129">
        <v>900266867</v>
      </c>
      <c r="Q422" s="130" t="s">
        <v>1803</v>
      </c>
      <c r="R422" s="129" t="s">
        <v>296</v>
      </c>
      <c r="S422" s="186"/>
      <c r="T422" s="129"/>
      <c r="U422" s="131"/>
      <c r="V422" s="186"/>
      <c r="W422" s="129"/>
      <c r="X422" s="131"/>
      <c r="Y422" s="132">
        <v>5801250</v>
      </c>
      <c r="Z422" s="133"/>
      <c r="AA422" s="134">
        <v>0</v>
      </c>
      <c r="AB422" s="132">
        <v>0</v>
      </c>
      <c r="AC422" s="176">
        <f>+Y422+Z422+AB422</f>
        <v>5801250</v>
      </c>
      <c r="AD422" s="176">
        <v>763185</v>
      </c>
      <c r="AE422" s="135">
        <v>44398</v>
      </c>
      <c r="AF422" s="135">
        <v>44407</v>
      </c>
      <c r="AG422" s="135">
        <v>44590</v>
      </c>
      <c r="AH422" s="136">
        <v>180</v>
      </c>
      <c r="AI422" s="136">
        <v>0</v>
      </c>
      <c r="AJ422" s="137">
        <v>0</v>
      </c>
      <c r="AK422" s="138"/>
      <c r="AL422" s="136"/>
      <c r="AM422" s="158"/>
      <c r="AN422" s="164"/>
      <c r="AO422" s="139"/>
      <c r="AP422" s="139"/>
      <c r="AQ422" s="157" t="s">
        <v>1894</v>
      </c>
      <c r="AR422" s="139"/>
      <c r="AS422" s="140">
        <f t="shared" si="19"/>
        <v>0.1315552682611506</v>
      </c>
      <c r="AT422" s="35"/>
      <c r="AU422" s="35"/>
      <c r="AV422" s="35"/>
      <c r="AW422" s="35"/>
      <c r="AX422" s="35"/>
      <c r="AY422" s="35"/>
    </row>
    <row r="423" spans="1:51" s="141" customFormat="1" ht="27.75" customHeight="1">
      <c r="A423" s="177">
        <v>356</v>
      </c>
      <c r="B423" s="177">
        <v>2020</v>
      </c>
      <c r="C423" s="177" t="s">
        <v>2067</v>
      </c>
      <c r="D423" s="200" t="s">
        <v>2088</v>
      </c>
      <c r="E423" s="178" t="s">
        <v>52</v>
      </c>
      <c r="F423" s="179" t="s">
        <v>50</v>
      </c>
      <c r="G423" s="180" t="s">
        <v>79</v>
      </c>
      <c r="H423" s="181" t="s">
        <v>1997</v>
      </c>
      <c r="I423" s="182" t="s">
        <v>48</v>
      </c>
      <c r="J423" s="142" t="s">
        <v>223</v>
      </c>
      <c r="K423" s="183"/>
      <c r="L423" s="184"/>
      <c r="M423" s="184"/>
      <c r="N423" s="185" t="s">
        <v>1482</v>
      </c>
      <c r="O423" s="185">
        <v>0</v>
      </c>
      <c r="P423" s="186">
        <v>901144306</v>
      </c>
      <c r="Q423" s="187" t="s">
        <v>2042</v>
      </c>
      <c r="R423" s="186" t="s">
        <v>296</v>
      </c>
      <c r="S423" s="186"/>
      <c r="T423" s="129"/>
      <c r="U423" s="131"/>
      <c r="V423" s="186"/>
      <c r="W423" s="129"/>
      <c r="X423" s="188"/>
      <c r="Y423" s="189">
        <v>5888905</v>
      </c>
      <c r="Z423" s="190"/>
      <c r="AA423" s="191">
        <v>0</v>
      </c>
      <c r="AB423" s="189">
        <v>0</v>
      </c>
      <c r="AC423" s="176">
        <v>5888905</v>
      </c>
      <c r="AD423" s="176">
        <v>5888905</v>
      </c>
      <c r="AE423" s="135">
        <v>44210</v>
      </c>
      <c r="AF423" s="135">
        <v>44210</v>
      </c>
      <c r="AG423" s="135">
        <v>44210</v>
      </c>
      <c r="AH423" s="193"/>
      <c r="AI423" s="193"/>
      <c r="AJ423" s="194"/>
      <c r="AK423" s="195"/>
      <c r="AL423" s="193"/>
      <c r="AM423" s="196"/>
      <c r="AN423" s="164"/>
      <c r="AO423" s="197"/>
      <c r="AP423" s="198"/>
      <c r="AQ423" s="197" t="s">
        <v>1894</v>
      </c>
      <c r="AR423" s="197"/>
      <c r="AS423" s="140">
        <f t="shared" si="19"/>
        <v>1</v>
      </c>
      <c r="AT423" s="199"/>
      <c r="AU423" s="199"/>
      <c r="AV423" s="199"/>
      <c r="AW423" s="199"/>
      <c r="AX423" s="199"/>
      <c r="AY423" s="199"/>
    </row>
    <row r="424" spans="1:51" s="141" customFormat="1" ht="27.75" customHeight="1">
      <c r="A424" s="120">
        <v>162</v>
      </c>
      <c r="B424" s="120">
        <v>2021</v>
      </c>
      <c r="C424" s="120" t="s">
        <v>475</v>
      </c>
      <c r="D424" s="121" t="s">
        <v>855</v>
      </c>
      <c r="E424" s="122" t="s">
        <v>40</v>
      </c>
      <c r="F424" s="123" t="s">
        <v>53</v>
      </c>
      <c r="G424" s="124" t="s">
        <v>58</v>
      </c>
      <c r="H424" s="125" t="s">
        <v>1242</v>
      </c>
      <c r="I424" s="126" t="s">
        <v>48</v>
      </c>
      <c r="J424" s="142" t="s">
        <v>223</v>
      </c>
      <c r="K424" s="127"/>
      <c r="L424" s="128"/>
      <c r="M424" s="128" t="str">
        <f>IF(ISERROR(VLOOKUP(K424,#REF!,3,FALSE))," ",VLOOKUP(K424,#REF!,3,FALSE))</f>
        <v> </v>
      </c>
      <c r="N424" s="159" t="s">
        <v>1482</v>
      </c>
      <c r="O424" s="159">
        <v>13</v>
      </c>
      <c r="P424" s="129">
        <v>830073623</v>
      </c>
      <c r="Q424" s="130" t="s">
        <v>1646</v>
      </c>
      <c r="R424" s="129" t="s">
        <v>296</v>
      </c>
      <c r="S424" s="186"/>
      <c r="T424" s="129"/>
      <c r="U424" s="131"/>
      <c r="V424" s="186"/>
      <c r="W424" s="129"/>
      <c r="X424" s="131"/>
      <c r="Y424" s="132">
        <v>6000000</v>
      </c>
      <c r="Z424" s="133"/>
      <c r="AA424" s="134">
        <v>0</v>
      </c>
      <c r="AB424" s="132">
        <v>0</v>
      </c>
      <c r="AC424" s="176">
        <f>+Y424+Z424+AB424</f>
        <v>6000000</v>
      </c>
      <c r="AD424" s="176">
        <v>901516</v>
      </c>
      <c r="AE424" s="135">
        <v>44298</v>
      </c>
      <c r="AF424" s="135">
        <v>44299</v>
      </c>
      <c r="AG424" s="135">
        <v>44620</v>
      </c>
      <c r="AH424" s="136">
        <v>240</v>
      </c>
      <c r="AI424" s="136">
        <v>1</v>
      </c>
      <c r="AJ424" s="137">
        <v>11</v>
      </c>
      <c r="AK424" s="138"/>
      <c r="AL424" s="136"/>
      <c r="AM424" s="158"/>
      <c r="AN424" s="164"/>
      <c r="AO424" s="139"/>
      <c r="AP424" s="157" t="s">
        <v>1894</v>
      </c>
      <c r="AQ424" s="139"/>
      <c r="AR424" s="139"/>
      <c r="AS424" s="140">
        <f t="shared" si="19"/>
        <v>0.15025266666666667</v>
      </c>
      <c r="AT424" s="35"/>
      <c r="AU424" s="35"/>
      <c r="AV424" s="35"/>
      <c r="AW424" s="35"/>
      <c r="AX424" s="35"/>
      <c r="AY424" s="35"/>
    </row>
    <row r="425" spans="1:51" s="141" customFormat="1" ht="27.75" customHeight="1">
      <c r="A425" s="120">
        <v>388</v>
      </c>
      <c r="B425" s="120">
        <v>2021</v>
      </c>
      <c r="C425" s="120" t="s">
        <v>676</v>
      </c>
      <c r="D425" s="121" t="s">
        <v>1056</v>
      </c>
      <c r="E425" s="122" t="s">
        <v>52</v>
      </c>
      <c r="F425" s="123" t="s">
        <v>55</v>
      </c>
      <c r="G425" s="124" t="s">
        <v>79</v>
      </c>
      <c r="H425" s="125" t="s">
        <v>1445</v>
      </c>
      <c r="I425" s="126" t="s">
        <v>49</v>
      </c>
      <c r="J425" s="142" t="s">
        <v>223</v>
      </c>
      <c r="K425" s="127">
        <v>20</v>
      </c>
      <c r="L425" s="128" t="s">
        <v>1483</v>
      </c>
      <c r="M425" s="128" t="str">
        <f>IF(ISERROR(VLOOKUP(K425,#REF!,3,FALSE))," ",VLOOKUP(K425,#REF!,3,FALSE))</f>
        <v> </v>
      </c>
      <c r="N425" s="159">
        <v>1594</v>
      </c>
      <c r="O425" s="159">
        <v>3</v>
      </c>
      <c r="P425" s="129">
        <v>901548951</v>
      </c>
      <c r="Q425" s="130" t="s">
        <v>1842</v>
      </c>
      <c r="R425" s="129" t="s">
        <v>297</v>
      </c>
      <c r="S425" s="186">
        <v>79867234</v>
      </c>
      <c r="T425" s="129" t="s">
        <v>1885</v>
      </c>
      <c r="U425" s="203">
        <v>95</v>
      </c>
      <c r="V425" s="204">
        <v>830083016</v>
      </c>
      <c r="W425" s="129" t="s">
        <v>2144</v>
      </c>
      <c r="X425" s="131" t="s">
        <v>1892</v>
      </c>
      <c r="Y425" s="132">
        <v>452732370</v>
      </c>
      <c r="Z425" s="133"/>
      <c r="AA425" s="134">
        <v>0</v>
      </c>
      <c r="AB425" s="132">
        <v>0</v>
      </c>
      <c r="AC425" s="176">
        <f>+Y425+Z425+AB425</f>
        <v>452732370</v>
      </c>
      <c r="AD425" s="176">
        <v>0</v>
      </c>
      <c r="AE425" s="135">
        <v>44550</v>
      </c>
      <c r="AF425" s="135"/>
      <c r="AG425" s="135"/>
      <c r="AH425" s="136">
        <v>120</v>
      </c>
      <c r="AI425" s="136">
        <v>0</v>
      </c>
      <c r="AJ425" s="137">
        <v>0</v>
      </c>
      <c r="AK425" s="138"/>
      <c r="AL425" s="136"/>
      <c r="AM425" s="158"/>
      <c r="AN425" s="164"/>
      <c r="AO425" s="157" t="s">
        <v>1894</v>
      </c>
      <c r="AP425" s="157" t="s">
        <v>1894</v>
      </c>
      <c r="AQ425" s="139"/>
      <c r="AR425" s="139"/>
      <c r="AS425" s="140">
        <f t="shared" si="19"/>
        <v>0</v>
      </c>
      <c r="AT425" s="35"/>
      <c r="AU425" s="35"/>
      <c r="AV425" s="35"/>
      <c r="AW425" s="35"/>
      <c r="AX425" s="35"/>
      <c r="AY425" s="35"/>
    </row>
    <row r="426" spans="1:51" s="141" customFormat="1" ht="27.75" customHeight="1">
      <c r="A426" s="120">
        <v>359</v>
      </c>
      <c r="B426" s="120">
        <v>2021</v>
      </c>
      <c r="C426" s="120" t="s">
        <v>650</v>
      </c>
      <c r="D426" s="121" t="s">
        <v>1030</v>
      </c>
      <c r="E426" s="122" t="s">
        <v>26</v>
      </c>
      <c r="F426" s="123" t="s">
        <v>50</v>
      </c>
      <c r="G426" s="124" t="s">
        <v>79</v>
      </c>
      <c r="H426" s="125" t="s">
        <v>1419</v>
      </c>
      <c r="I426" s="126" t="s">
        <v>48</v>
      </c>
      <c r="J426" s="142" t="s">
        <v>223</v>
      </c>
      <c r="K426" s="127"/>
      <c r="L426" s="128"/>
      <c r="M426" s="128" t="str">
        <f>IF(ISERROR(VLOOKUP(K426,#REF!,3,FALSE))," ",VLOOKUP(K426,#REF!,3,FALSE))</f>
        <v> </v>
      </c>
      <c r="N426" s="159" t="s">
        <v>1482</v>
      </c>
      <c r="O426" s="159">
        <v>1</v>
      </c>
      <c r="P426" s="129">
        <v>860037013</v>
      </c>
      <c r="Q426" s="130" t="s">
        <v>1818</v>
      </c>
      <c r="R426" s="129" t="s">
        <v>296</v>
      </c>
      <c r="S426" s="186"/>
      <c r="T426" s="129"/>
      <c r="U426" s="131"/>
      <c r="V426" s="186"/>
      <c r="W426" s="129"/>
      <c r="X426" s="131"/>
      <c r="Y426" s="132">
        <v>8064082</v>
      </c>
      <c r="Z426" s="133"/>
      <c r="AA426" s="134">
        <v>0</v>
      </c>
      <c r="AB426" s="132">
        <v>0</v>
      </c>
      <c r="AC426" s="176">
        <f>+Y426+Z426+AB426</f>
        <v>8064082</v>
      </c>
      <c r="AD426" s="176">
        <v>8064082</v>
      </c>
      <c r="AE426" s="135">
        <v>44432</v>
      </c>
      <c r="AF426" s="135">
        <v>44433</v>
      </c>
      <c r="AG426" s="135">
        <v>44690</v>
      </c>
      <c r="AH426" s="136">
        <v>255</v>
      </c>
      <c r="AI426" s="136">
        <v>0</v>
      </c>
      <c r="AJ426" s="137">
        <v>0</v>
      </c>
      <c r="AK426" s="138"/>
      <c r="AL426" s="136"/>
      <c r="AM426" s="158"/>
      <c r="AN426" s="164"/>
      <c r="AO426" s="139"/>
      <c r="AP426" s="157" t="s">
        <v>1894</v>
      </c>
      <c r="AQ426" s="139"/>
      <c r="AR426" s="139"/>
      <c r="AS426" s="140">
        <f t="shared" si="19"/>
        <v>1</v>
      </c>
      <c r="AT426" s="35"/>
      <c r="AU426" s="35"/>
      <c r="AV426" s="35"/>
      <c r="AW426" s="35"/>
      <c r="AX426" s="35"/>
      <c r="AY426" s="35"/>
    </row>
    <row r="427" spans="1:51" s="141" customFormat="1" ht="27.75" customHeight="1">
      <c r="A427" s="177">
        <v>359</v>
      </c>
      <c r="B427" s="177">
        <v>2019</v>
      </c>
      <c r="C427" s="177" t="s">
        <v>2104</v>
      </c>
      <c r="D427" s="200" t="s">
        <v>2105</v>
      </c>
      <c r="E427" s="178" t="s">
        <v>40</v>
      </c>
      <c r="F427" s="179" t="s">
        <v>53</v>
      </c>
      <c r="G427" s="180" t="s">
        <v>58</v>
      </c>
      <c r="H427" s="181" t="s">
        <v>2021</v>
      </c>
      <c r="I427" s="182" t="s">
        <v>48</v>
      </c>
      <c r="J427" s="142" t="s">
        <v>223</v>
      </c>
      <c r="K427" s="183"/>
      <c r="L427" s="184"/>
      <c r="M427" s="184"/>
      <c r="N427" s="185" t="s">
        <v>1482</v>
      </c>
      <c r="O427" s="185">
        <v>0</v>
      </c>
      <c r="P427" s="186">
        <v>900157340</v>
      </c>
      <c r="Q427" s="187" t="s">
        <v>2052</v>
      </c>
      <c r="R427" s="186" t="s">
        <v>296</v>
      </c>
      <c r="S427" s="186"/>
      <c r="T427" s="129"/>
      <c r="U427" s="131"/>
      <c r="V427" s="186"/>
      <c r="W427" s="129"/>
      <c r="X427" s="188"/>
      <c r="Y427" s="189">
        <v>8699750</v>
      </c>
      <c r="Z427" s="190"/>
      <c r="AA427" s="191">
        <v>0</v>
      </c>
      <c r="AB427" s="189">
        <v>0</v>
      </c>
      <c r="AC427" s="176">
        <f>+Y427+Z427+AB427</f>
        <v>8699750</v>
      </c>
      <c r="AD427" s="176">
        <v>8699750</v>
      </c>
      <c r="AE427" s="192">
        <v>44215</v>
      </c>
      <c r="AF427" s="192">
        <v>44215</v>
      </c>
      <c r="AG427" s="192">
        <v>44215</v>
      </c>
      <c r="AH427" s="193"/>
      <c r="AI427" s="193"/>
      <c r="AJ427" s="194"/>
      <c r="AK427" s="195"/>
      <c r="AL427" s="193"/>
      <c r="AM427" s="196"/>
      <c r="AN427" s="164"/>
      <c r="AO427" s="197"/>
      <c r="AP427" s="157"/>
      <c r="AQ427" s="197" t="s">
        <v>1894</v>
      </c>
      <c r="AR427" s="197"/>
      <c r="AS427" s="140">
        <f t="shared" si="19"/>
        <v>1</v>
      </c>
      <c r="AT427" s="199"/>
      <c r="AU427" s="199"/>
      <c r="AV427" s="199"/>
      <c r="AW427" s="199"/>
      <c r="AX427" s="199"/>
      <c r="AY427" s="199"/>
    </row>
    <row r="428" spans="1:51" s="141" customFormat="1" ht="27.75" customHeight="1">
      <c r="A428" s="177">
        <v>53185</v>
      </c>
      <c r="B428" s="177">
        <v>2020</v>
      </c>
      <c r="C428" s="177" t="s">
        <v>2066</v>
      </c>
      <c r="D428" s="200" t="s">
        <v>2087</v>
      </c>
      <c r="E428" s="178" t="s">
        <v>40</v>
      </c>
      <c r="F428" s="179" t="s">
        <v>53</v>
      </c>
      <c r="G428" s="180" t="s">
        <v>60</v>
      </c>
      <c r="H428" s="181" t="s">
        <v>1996</v>
      </c>
      <c r="I428" s="182" t="s">
        <v>48</v>
      </c>
      <c r="J428" s="142" t="s">
        <v>223</v>
      </c>
      <c r="K428" s="183"/>
      <c r="L428" s="184"/>
      <c r="M428" s="184"/>
      <c r="N428" s="185" t="s">
        <v>1482</v>
      </c>
      <c r="O428" s="185">
        <v>0</v>
      </c>
      <c r="P428" s="186">
        <v>899999115</v>
      </c>
      <c r="Q428" s="187" t="s">
        <v>1860</v>
      </c>
      <c r="R428" s="186" t="s">
        <v>296</v>
      </c>
      <c r="S428" s="186"/>
      <c r="T428" s="129"/>
      <c r="U428" s="131"/>
      <c r="V428" s="186"/>
      <c r="W428" s="129"/>
      <c r="X428" s="188"/>
      <c r="Y428" s="189">
        <v>8814181</v>
      </c>
      <c r="Z428" s="190"/>
      <c r="AA428" s="191">
        <v>0</v>
      </c>
      <c r="AB428" s="189">
        <v>0</v>
      </c>
      <c r="AC428" s="176">
        <v>8814181</v>
      </c>
      <c r="AD428" s="176">
        <v>8263296</v>
      </c>
      <c r="AE428" s="135">
        <v>44210</v>
      </c>
      <c r="AF428" s="135">
        <v>44210</v>
      </c>
      <c r="AG428" s="135">
        <v>44210</v>
      </c>
      <c r="AH428" s="193"/>
      <c r="AI428" s="193"/>
      <c r="AJ428" s="194"/>
      <c r="AK428" s="195"/>
      <c r="AL428" s="193"/>
      <c r="AM428" s="196"/>
      <c r="AN428" s="164"/>
      <c r="AO428" s="197"/>
      <c r="AP428" s="198"/>
      <c r="AQ428" s="197" t="s">
        <v>1894</v>
      </c>
      <c r="AR428" s="197"/>
      <c r="AS428" s="140">
        <f t="shared" si="19"/>
        <v>0.9375001489077658</v>
      </c>
      <c r="AT428" s="199"/>
      <c r="AU428" s="199"/>
      <c r="AV428" s="199"/>
      <c r="AW428" s="199"/>
      <c r="AX428" s="199"/>
      <c r="AY428" s="199"/>
    </row>
    <row r="429" spans="1:51" s="141" customFormat="1" ht="27.75" customHeight="1">
      <c r="A429" s="120">
        <v>388</v>
      </c>
      <c r="B429" s="120">
        <v>2021</v>
      </c>
      <c r="C429" s="120" t="s">
        <v>676</v>
      </c>
      <c r="D429" s="121" t="s">
        <v>1056</v>
      </c>
      <c r="E429" s="122" t="s">
        <v>52</v>
      </c>
      <c r="F429" s="123" t="s">
        <v>55</v>
      </c>
      <c r="G429" s="124" t="s">
        <v>79</v>
      </c>
      <c r="H429" s="125" t="s">
        <v>1445</v>
      </c>
      <c r="I429" s="126" t="s">
        <v>49</v>
      </c>
      <c r="J429" s="142" t="s">
        <v>223</v>
      </c>
      <c r="K429" s="127">
        <v>21</v>
      </c>
      <c r="L429" s="128" t="s">
        <v>175</v>
      </c>
      <c r="M429" s="128" t="str">
        <f>IF(ISERROR(VLOOKUP(K429,#REF!,3,FALSE))," ",VLOOKUP(K429,#REF!,3,FALSE))</f>
        <v> </v>
      </c>
      <c r="N429" s="159">
        <v>1595</v>
      </c>
      <c r="O429" s="159">
        <v>3</v>
      </c>
      <c r="P429" s="129">
        <v>901548951</v>
      </c>
      <c r="Q429" s="130" t="s">
        <v>1842</v>
      </c>
      <c r="R429" s="129" t="s">
        <v>297</v>
      </c>
      <c r="S429" s="186">
        <v>79867234</v>
      </c>
      <c r="T429" s="129" t="s">
        <v>1885</v>
      </c>
      <c r="U429" s="203">
        <v>95</v>
      </c>
      <c r="V429" s="204">
        <v>830083016</v>
      </c>
      <c r="W429" s="129" t="s">
        <v>2144</v>
      </c>
      <c r="X429" s="131" t="s">
        <v>1892</v>
      </c>
      <c r="Y429" s="132">
        <v>454810131</v>
      </c>
      <c r="Z429" s="133"/>
      <c r="AA429" s="134">
        <v>0</v>
      </c>
      <c r="AB429" s="132">
        <v>0</v>
      </c>
      <c r="AC429" s="176">
        <f aca="true" t="shared" si="21" ref="AC429:AC434">+Y429+Z429+AB429</f>
        <v>454810131</v>
      </c>
      <c r="AD429" s="176">
        <v>0</v>
      </c>
      <c r="AE429" s="135">
        <v>44550</v>
      </c>
      <c r="AF429" s="135"/>
      <c r="AG429" s="135"/>
      <c r="AH429" s="136">
        <v>120</v>
      </c>
      <c r="AI429" s="136">
        <v>0</v>
      </c>
      <c r="AJ429" s="137">
        <v>0</v>
      </c>
      <c r="AK429" s="138"/>
      <c r="AL429" s="136"/>
      <c r="AM429" s="158"/>
      <c r="AN429" s="164"/>
      <c r="AO429" s="157" t="s">
        <v>1894</v>
      </c>
      <c r="AP429" s="157" t="s">
        <v>1894</v>
      </c>
      <c r="AQ429" s="139"/>
      <c r="AR429" s="139"/>
      <c r="AS429" s="140">
        <f t="shared" si="19"/>
        <v>0</v>
      </c>
      <c r="AT429" s="35"/>
      <c r="AU429" s="35"/>
      <c r="AV429" s="35"/>
      <c r="AW429" s="35"/>
      <c r="AX429" s="35"/>
      <c r="AY429" s="35"/>
    </row>
    <row r="430" spans="1:51" s="141" customFormat="1" ht="27.75" customHeight="1">
      <c r="A430" s="120">
        <v>290</v>
      </c>
      <c r="B430" s="120">
        <v>2021</v>
      </c>
      <c r="C430" s="120" t="s">
        <v>600</v>
      </c>
      <c r="D430" s="121" t="s">
        <v>980</v>
      </c>
      <c r="E430" s="122" t="s">
        <v>26</v>
      </c>
      <c r="F430" s="123" t="s">
        <v>53</v>
      </c>
      <c r="G430" s="124" t="s">
        <v>62</v>
      </c>
      <c r="H430" s="125" t="s">
        <v>1367</v>
      </c>
      <c r="I430" s="126" t="s">
        <v>48</v>
      </c>
      <c r="J430" s="142" t="s">
        <v>223</v>
      </c>
      <c r="K430" s="127"/>
      <c r="L430" s="128"/>
      <c r="M430" s="128" t="str">
        <f>IF(ISERROR(VLOOKUP(K430,#REF!,3,FALSE))," ",VLOOKUP(K430,#REF!,3,FALSE))</f>
        <v> </v>
      </c>
      <c r="N430" s="159" t="s">
        <v>1482</v>
      </c>
      <c r="O430" s="159">
        <v>1</v>
      </c>
      <c r="P430" s="129">
        <v>860002400</v>
      </c>
      <c r="Q430" s="130" t="s">
        <v>1771</v>
      </c>
      <c r="R430" s="129" t="s">
        <v>296</v>
      </c>
      <c r="S430" s="186"/>
      <c r="T430" s="129"/>
      <c r="U430" s="131"/>
      <c r="V430" s="186"/>
      <c r="W430" s="129"/>
      <c r="X430" s="131"/>
      <c r="Y430" s="132">
        <v>9010650</v>
      </c>
      <c r="Z430" s="133"/>
      <c r="AA430" s="134">
        <v>0</v>
      </c>
      <c r="AB430" s="132">
        <v>0</v>
      </c>
      <c r="AC430" s="176">
        <f t="shared" si="21"/>
        <v>9010650</v>
      </c>
      <c r="AD430" s="176">
        <v>9010650</v>
      </c>
      <c r="AE430" s="135">
        <v>44364</v>
      </c>
      <c r="AF430" s="135">
        <v>44366</v>
      </c>
      <c r="AG430" s="135">
        <v>44731</v>
      </c>
      <c r="AH430" s="136">
        <v>721</v>
      </c>
      <c r="AI430" s="136">
        <v>0</v>
      </c>
      <c r="AJ430" s="137">
        <v>0</v>
      </c>
      <c r="AK430" s="138"/>
      <c r="AL430" s="136"/>
      <c r="AM430" s="158"/>
      <c r="AN430" s="164"/>
      <c r="AO430" s="139"/>
      <c r="AP430" s="157" t="s">
        <v>1894</v>
      </c>
      <c r="AQ430" s="139"/>
      <c r="AR430" s="139"/>
      <c r="AS430" s="140">
        <f t="shared" si="19"/>
        <v>1</v>
      </c>
      <c r="AT430" s="35"/>
      <c r="AU430" s="35"/>
      <c r="AV430" s="35"/>
      <c r="AW430" s="35"/>
      <c r="AX430" s="35"/>
      <c r="AY430" s="35"/>
    </row>
    <row r="431" spans="1:51" s="141" customFormat="1" ht="27.75" customHeight="1">
      <c r="A431" s="120">
        <v>290</v>
      </c>
      <c r="B431" s="120">
        <v>2021</v>
      </c>
      <c r="C431" s="120" t="s">
        <v>600</v>
      </c>
      <c r="D431" s="121" t="s">
        <v>980</v>
      </c>
      <c r="E431" s="122" t="s">
        <v>26</v>
      </c>
      <c r="F431" s="123" t="s">
        <v>53</v>
      </c>
      <c r="G431" s="124" t="s">
        <v>62</v>
      </c>
      <c r="H431" s="125" t="s">
        <v>1367</v>
      </c>
      <c r="I431" s="126" t="s">
        <v>48</v>
      </c>
      <c r="J431" s="142" t="s">
        <v>223</v>
      </c>
      <c r="K431" s="127"/>
      <c r="L431" s="128"/>
      <c r="M431" s="128" t="str">
        <f>IF(ISERROR(VLOOKUP(K431,#REF!,3,FALSE))," ",VLOOKUP(K431,#REF!,3,FALSE))</f>
        <v> </v>
      </c>
      <c r="N431" s="159" t="s">
        <v>1482</v>
      </c>
      <c r="O431" s="159">
        <v>1</v>
      </c>
      <c r="P431" s="129">
        <v>860002400</v>
      </c>
      <c r="Q431" s="130" t="s">
        <v>1771</v>
      </c>
      <c r="R431" s="129" t="s">
        <v>296</v>
      </c>
      <c r="S431" s="186"/>
      <c r="T431" s="129"/>
      <c r="U431" s="131"/>
      <c r="V431" s="186"/>
      <c r="W431" s="129"/>
      <c r="X431" s="131"/>
      <c r="Y431" s="132">
        <v>0</v>
      </c>
      <c r="Z431" s="133"/>
      <c r="AA431" s="134">
        <v>1</v>
      </c>
      <c r="AB431" s="132">
        <v>10730456</v>
      </c>
      <c r="AC431" s="176">
        <f t="shared" si="21"/>
        <v>10730456</v>
      </c>
      <c r="AD431" s="176">
        <v>10275817</v>
      </c>
      <c r="AE431" s="135">
        <v>44364</v>
      </c>
      <c r="AF431" s="135">
        <v>44366</v>
      </c>
      <c r="AG431" s="135">
        <v>44731</v>
      </c>
      <c r="AH431" s="136">
        <v>721</v>
      </c>
      <c r="AI431" s="136">
        <v>0</v>
      </c>
      <c r="AJ431" s="137">
        <v>0</v>
      </c>
      <c r="AK431" s="138"/>
      <c r="AL431" s="136"/>
      <c r="AM431" s="158"/>
      <c r="AN431" s="164"/>
      <c r="AO431" s="139"/>
      <c r="AP431" s="157" t="s">
        <v>1894</v>
      </c>
      <c r="AQ431" s="139"/>
      <c r="AR431" s="139"/>
      <c r="AS431" s="140">
        <f t="shared" si="19"/>
        <v>0.9576309711348707</v>
      </c>
      <c r="AT431" s="35"/>
      <c r="AU431" s="35"/>
      <c r="AV431" s="35"/>
      <c r="AW431" s="35"/>
      <c r="AX431" s="35"/>
      <c r="AY431" s="35"/>
    </row>
    <row r="432" spans="1:51" s="141" customFormat="1" ht="27.75" customHeight="1">
      <c r="A432" s="120">
        <v>389</v>
      </c>
      <c r="B432" s="120">
        <v>2021</v>
      </c>
      <c r="C432" s="120" t="s">
        <v>677</v>
      </c>
      <c r="D432" s="121" t="s">
        <v>1057</v>
      </c>
      <c r="E432" s="122" t="s">
        <v>52</v>
      </c>
      <c r="F432" s="123" t="s">
        <v>55</v>
      </c>
      <c r="G432" s="124" t="s">
        <v>79</v>
      </c>
      <c r="H432" s="125" t="s">
        <v>1446</v>
      </c>
      <c r="I432" s="126" t="s">
        <v>49</v>
      </c>
      <c r="J432" s="142" t="s">
        <v>223</v>
      </c>
      <c r="K432" s="127">
        <v>27</v>
      </c>
      <c r="L432" s="128" t="s">
        <v>177</v>
      </c>
      <c r="M432" s="128" t="str">
        <f>IF(ISERROR(VLOOKUP(K432,#REF!,3,FALSE))," ",VLOOKUP(K432,#REF!,3,FALSE))</f>
        <v> </v>
      </c>
      <c r="N432" s="159">
        <v>1602</v>
      </c>
      <c r="O432" s="159">
        <v>3</v>
      </c>
      <c r="P432" s="129">
        <v>901551788</v>
      </c>
      <c r="Q432" s="130" t="s">
        <v>1843</v>
      </c>
      <c r="R432" s="129" t="s">
        <v>298</v>
      </c>
      <c r="S432" s="186">
        <v>900359095</v>
      </c>
      <c r="T432" s="129" t="s">
        <v>1886</v>
      </c>
      <c r="U432" s="203">
        <v>40</v>
      </c>
      <c r="V432" s="204">
        <v>901352122</v>
      </c>
      <c r="W432" s="129" t="s">
        <v>1888</v>
      </c>
      <c r="X432" s="131" t="s">
        <v>1891</v>
      </c>
      <c r="Y432" s="132">
        <v>468393248</v>
      </c>
      <c r="Z432" s="133"/>
      <c r="AA432" s="134">
        <v>0</v>
      </c>
      <c r="AB432" s="132">
        <v>0</v>
      </c>
      <c r="AC432" s="176">
        <f t="shared" si="21"/>
        <v>468393248</v>
      </c>
      <c r="AD432" s="176">
        <v>0</v>
      </c>
      <c r="AE432" s="135">
        <v>44559</v>
      </c>
      <c r="AF432" s="135"/>
      <c r="AG432" s="135"/>
      <c r="AH432" s="136">
        <v>150</v>
      </c>
      <c r="AI432" s="136">
        <v>0</v>
      </c>
      <c r="AJ432" s="137">
        <v>0</v>
      </c>
      <c r="AK432" s="138"/>
      <c r="AL432" s="136"/>
      <c r="AM432" s="158"/>
      <c r="AN432" s="164"/>
      <c r="AO432" s="157" t="s">
        <v>1894</v>
      </c>
      <c r="AP432" s="157" t="s">
        <v>1894</v>
      </c>
      <c r="AQ432" s="139"/>
      <c r="AR432" s="139"/>
      <c r="AS432" s="140">
        <f t="shared" si="19"/>
        <v>0</v>
      </c>
      <c r="AT432" s="35"/>
      <c r="AU432" s="35"/>
      <c r="AV432" s="35"/>
      <c r="AW432" s="35"/>
      <c r="AX432" s="35"/>
      <c r="AY432" s="35"/>
    </row>
    <row r="433" spans="1:51" s="141" customFormat="1" ht="27.75" customHeight="1">
      <c r="A433" s="120">
        <v>379</v>
      </c>
      <c r="B433" s="120">
        <v>2021</v>
      </c>
      <c r="C433" s="120" t="s">
        <v>668</v>
      </c>
      <c r="D433" s="121" t="s">
        <v>1048</v>
      </c>
      <c r="E433" s="122" t="s">
        <v>52</v>
      </c>
      <c r="F433" s="123" t="s">
        <v>55</v>
      </c>
      <c r="G433" s="124" t="s">
        <v>79</v>
      </c>
      <c r="H433" s="125" t="s">
        <v>1437</v>
      </c>
      <c r="I433" s="126" t="s">
        <v>49</v>
      </c>
      <c r="J433" s="142" t="s">
        <v>223</v>
      </c>
      <c r="K433" s="127">
        <v>17</v>
      </c>
      <c r="L433" s="128" t="s">
        <v>171</v>
      </c>
      <c r="M433" s="128" t="str">
        <f>IF(ISERROR(VLOOKUP(K433,#REF!,3,FALSE))," ",VLOOKUP(K433,#REF!,3,FALSE))</f>
        <v> </v>
      </c>
      <c r="N433" s="159">
        <v>1593</v>
      </c>
      <c r="O433" s="159">
        <v>2</v>
      </c>
      <c r="P433" s="129">
        <v>901551038</v>
      </c>
      <c r="Q433" s="130" t="s">
        <v>1835</v>
      </c>
      <c r="R433" s="129" t="s">
        <v>297</v>
      </c>
      <c r="S433" s="186">
        <v>901356559</v>
      </c>
      <c r="T433" s="129" t="s">
        <v>1881</v>
      </c>
      <c r="U433" s="203">
        <v>90</v>
      </c>
      <c r="V433" s="204">
        <v>900561299</v>
      </c>
      <c r="W433" s="129" t="s">
        <v>2141</v>
      </c>
      <c r="X433" s="131" t="s">
        <v>2150</v>
      </c>
      <c r="Y433" s="132">
        <v>478723000</v>
      </c>
      <c r="Z433" s="133"/>
      <c r="AA433" s="134">
        <v>0</v>
      </c>
      <c r="AB433" s="132">
        <v>0</v>
      </c>
      <c r="AC433" s="176">
        <f t="shared" si="21"/>
        <v>478723000</v>
      </c>
      <c r="AD433" s="176">
        <v>0</v>
      </c>
      <c r="AE433" s="135">
        <v>44558</v>
      </c>
      <c r="AF433" s="135"/>
      <c r="AG433" s="135"/>
      <c r="AH433" s="136">
        <v>150</v>
      </c>
      <c r="AI433" s="136">
        <v>0</v>
      </c>
      <c r="AJ433" s="137">
        <v>0</v>
      </c>
      <c r="AK433" s="138"/>
      <c r="AL433" s="136"/>
      <c r="AM433" s="158"/>
      <c r="AN433" s="164"/>
      <c r="AO433" s="157" t="s">
        <v>1894</v>
      </c>
      <c r="AP433" s="157" t="s">
        <v>1894</v>
      </c>
      <c r="AQ433" s="139"/>
      <c r="AR433" s="139"/>
      <c r="AS433" s="140">
        <f t="shared" si="19"/>
        <v>0</v>
      </c>
      <c r="AT433" s="35"/>
      <c r="AU433" s="35"/>
      <c r="AV433" s="35"/>
      <c r="AW433" s="35"/>
      <c r="AX433" s="35"/>
      <c r="AY433" s="35"/>
    </row>
    <row r="434" spans="1:51" s="141" customFormat="1" ht="27.75" customHeight="1">
      <c r="A434" s="120">
        <v>386</v>
      </c>
      <c r="B434" s="120">
        <v>2021</v>
      </c>
      <c r="C434" s="120" t="s">
        <v>674</v>
      </c>
      <c r="D434" s="121" t="s">
        <v>1054</v>
      </c>
      <c r="E434" s="122" t="s">
        <v>46</v>
      </c>
      <c r="F434" s="123" t="s">
        <v>55</v>
      </c>
      <c r="G434" s="124" t="s">
        <v>79</v>
      </c>
      <c r="H434" s="125" t="s">
        <v>1443</v>
      </c>
      <c r="I434" s="126" t="s">
        <v>49</v>
      </c>
      <c r="J434" s="142" t="s">
        <v>223</v>
      </c>
      <c r="K434" s="127">
        <v>28</v>
      </c>
      <c r="L434" s="128" t="s">
        <v>178</v>
      </c>
      <c r="M434" s="128" t="str">
        <f>IF(ISERROR(VLOOKUP(K434,#REF!,3,FALSE))," ",VLOOKUP(K434,#REF!,3,FALSE))</f>
        <v> </v>
      </c>
      <c r="N434" s="159">
        <v>1603</v>
      </c>
      <c r="O434" s="159">
        <v>5</v>
      </c>
      <c r="P434" s="129">
        <v>901550440</v>
      </c>
      <c r="Q434" s="130" t="s">
        <v>1840</v>
      </c>
      <c r="R434" s="129" t="s">
        <v>298</v>
      </c>
      <c r="S434" s="186">
        <v>800104214</v>
      </c>
      <c r="T434" s="129" t="s">
        <v>1883</v>
      </c>
      <c r="U434" s="203">
        <v>60</v>
      </c>
      <c r="V434" s="204">
        <v>900329234</v>
      </c>
      <c r="W434" s="129" t="s">
        <v>2140</v>
      </c>
      <c r="X434" s="131" t="s">
        <v>1891</v>
      </c>
      <c r="Y434" s="132">
        <v>492591818</v>
      </c>
      <c r="Z434" s="133"/>
      <c r="AA434" s="134">
        <v>0</v>
      </c>
      <c r="AB434" s="132">
        <v>0</v>
      </c>
      <c r="AC434" s="176">
        <f t="shared" si="21"/>
        <v>492591818</v>
      </c>
      <c r="AD434" s="176">
        <v>0</v>
      </c>
      <c r="AE434" s="135">
        <v>44553</v>
      </c>
      <c r="AF434" s="135"/>
      <c r="AG434" s="135"/>
      <c r="AH434" s="136">
        <v>180</v>
      </c>
      <c r="AI434" s="136">
        <v>0</v>
      </c>
      <c r="AJ434" s="137">
        <v>0</v>
      </c>
      <c r="AK434" s="138"/>
      <c r="AL434" s="136"/>
      <c r="AM434" s="158"/>
      <c r="AN434" s="164"/>
      <c r="AO434" s="157" t="s">
        <v>1894</v>
      </c>
      <c r="AP434" s="157" t="s">
        <v>1894</v>
      </c>
      <c r="AQ434" s="139"/>
      <c r="AR434" s="139"/>
      <c r="AS434" s="140">
        <f t="shared" si="19"/>
        <v>0</v>
      </c>
      <c r="AT434" s="35"/>
      <c r="AU434" s="35"/>
      <c r="AV434" s="35"/>
      <c r="AW434" s="35"/>
      <c r="AX434" s="35"/>
      <c r="AY434" s="35"/>
    </row>
    <row r="435" spans="1:51" s="141" customFormat="1" ht="27.75" customHeight="1">
      <c r="A435" s="177">
        <v>57712</v>
      </c>
      <c r="B435" s="177">
        <v>2020</v>
      </c>
      <c r="C435" s="177" t="s">
        <v>2071</v>
      </c>
      <c r="D435" s="200" t="s">
        <v>2093</v>
      </c>
      <c r="E435" s="178" t="s">
        <v>40</v>
      </c>
      <c r="F435" s="179" t="s">
        <v>53</v>
      </c>
      <c r="G435" s="180" t="s">
        <v>60</v>
      </c>
      <c r="H435" s="181" t="s">
        <v>2005</v>
      </c>
      <c r="I435" s="182" t="s">
        <v>48</v>
      </c>
      <c r="J435" s="142" t="s">
        <v>223</v>
      </c>
      <c r="K435" s="183"/>
      <c r="L435" s="184"/>
      <c r="M435" s="184"/>
      <c r="N435" s="185" t="s">
        <v>1482</v>
      </c>
      <c r="O435" s="185">
        <v>0</v>
      </c>
      <c r="P435" s="186">
        <v>830034195</v>
      </c>
      <c r="Q435" s="187" t="s">
        <v>1862</v>
      </c>
      <c r="R435" s="186" t="s">
        <v>296</v>
      </c>
      <c r="S435" s="186"/>
      <c r="T435" s="129"/>
      <c r="U435" s="131"/>
      <c r="V435" s="186"/>
      <c r="W435" s="129"/>
      <c r="X435" s="188"/>
      <c r="Y435" s="189">
        <v>10952725</v>
      </c>
      <c r="Z435" s="190"/>
      <c r="AA435" s="191">
        <v>0</v>
      </c>
      <c r="AB435" s="189">
        <v>0</v>
      </c>
      <c r="AC435" s="176">
        <v>10952725</v>
      </c>
      <c r="AD435" s="176">
        <v>10952725</v>
      </c>
      <c r="AE435" s="135">
        <v>44210</v>
      </c>
      <c r="AF435" s="135">
        <v>44210</v>
      </c>
      <c r="AG435" s="135">
        <v>44210</v>
      </c>
      <c r="AH435" s="193"/>
      <c r="AI435" s="193"/>
      <c r="AJ435" s="194"/>
      <c r="AK435" s="195"/>
      <c r="AL435" s="193"/>
      <c r="AM435" s="196"/>
      <c r="AN435" s="164"/>
      <c r="AO435" s="197"/>
      <c r="AP435" s="198"/>
      <c r="AQ435" s="197" t="s">
        <v>1894</v>
      </c>
      <c r="AR435" s="197"/>
      <c r="AS435" s="140">
        <f t="shared" si="19"/>
        <v>1</v>
      </c>
      <c r="AT435" s="199"/>
      <c r="AU435" s="199"/>
      <c r="AV435" s="199"/>
      <c r="AW435" s="199"/>
      <c r="AX435" s="199"/>
      <c r="AY435" s="199"/>
    </row>
    <row r="436" spans="1:51" s="141" customFormat="1" ht="27.75" customHeight="1">
      <c r="A436" s="120">
        <v>70242</v>
      </c>
      <c r="B436" s="120">
        <v>2021</v>
      </c>
      <c r="C436" s="120" t="s">
        <v>692</v>
      </c>
      <c r="D436" s="121" t="s">
        <v>1073</v>
      </c>
      <c r="E436" s="122" t="s">
        <v>40</v>
      </c>
      <c r="F436" s="123" t="s">
        <v>53</v>
      </c>
      <c r="G436" s="124" t="s">
        <v>60</v>
      </c>
      <c r="H436" s="125" t="s">
        <v>1464</v>
      </c>
      <c r="I436" s="126" t="s">
        <v>48</v>
      </c>
      <c r="J436" s="142" t="s">
        <v>223</v>
      </c>
      <c r="K436" s="127"/>
      <c r="L436" s="128"/>
      <c r="M436" s="128"/>
      <c r="N436" s="159" t="s">
        <v>1482</v>
      </c>
      <c r="O436" s="159">
        <v>1</v>
      </c>
      <c r="P436" s="129">
        <v>899999115</v>
      </c>
      <c r="Q436" s="130" t="s">
        <v>1860</v>
      </c>
      <c r="R436" s="129" t="s">
        <v>296</v>
      </c>
      <c r="S436" s="186"/>
      <c r="T436" s="129"/>
      <c r="U436" s="131"/>
      <c r="V436" s="186"/>
      <c r="W436" s="129"/>
      <c r="X436" s="131"/>
      <c r="Y436" s="132">
        <v>11084136</v>
      </c>
      <c r="Z436" s="133"/>
      <c r="AA436" s="134">
        <v>0</v>
      </c>
      <c r="AB436" s="132">
        <v>0</v>
      </c>
      <c r="AC436" s="176">
        <f>+Y436+Z436+AB436</f>
        <v>11084136</v>
      </c>
      <c r="AD436" s="176">
        <v>4989083</v>
      </c>
      <c r="AE436" s="135">
        <v>44349</v>
      </c>
      <c r="AF436" s="135">
        <v>44360</v>
      </c>
      <c r="AG436" s="135">
        <v>44724</v>
      </c>
      <c r="AH436" s="136">
        <v>720</v>
      </c>
      <c r="AI436" s="136">
        <v>0</v>
      </c>
      <c r="AJ436" s="137">
        <v>0</v>
      </c>
      <c r="AK436" s="138"/>
      <c r="AL436" s="136"/>
      <c r="AM436" s="158"/>
      <c r="AN436" s="164"/>
      <c r="AO436" s="139"/>
      <c r="AP436" s="157" t="s">
        <v>1894</v>
      </c>
      <c r="AQ436" s="139"/>
      <c r="AR436" s="139"/>
      <c r="AS436" s="140">
        <f t="shared" si="19"/>
        <v>0.4501102296110405</v>
      </c>
      <c r="AT436" s="35"/>
      <c r="AU436" s="35"/>
      <c r="AV436" s="35"/>
      <c r="AW436" s="35"/>
      <c r="AX436" s="35"/>
      <c r="AY436" s="35"/>
    </row>
    <row r="437" spans="1:51" s="141" customFormat="1" ht="27.75" customHeight="1">
      <c r="A437" s="120">
        <v>71228</v>
      </c>
      <c r="B437" s="120">
        <v>2021</v>
      </c>
      <c r="C437" s="120" t="s">
        <v>692</v>
      </c>
      <c r="D437" s="121" t="s">
        <v>1076</v>
      </c>
      <c r="E437" s="122" t="s">
        <v>40</v>
      </c>
      <c r="F437" s="123" t="s">
        <v>53</v>
      </c>
      <c r="G437" s="124" t="s">
        <v>60</v>
      </c>
      <c r="H437" s="125" t="s">
        <v>1467</v>
      </c>
      <c r="I437" s="126" t="s">
        <v>48</v>
      </c>
      <c r="J437" s="142" t="s">
        <v>223</v>
      </c>
      <c r="K437" s="127"/>
      <c r="L437" s="128"/>
      <c r="M437" s="128"/>
      <c r="N437" s="159" t="s">
        <v>1482</v>
      </c>
      <c r="O437" s="159">
        <v>10</v>
      </c>
      <c r="P437" s="129">
        <v>900032888</v>
      </c>
      <c r="Q437" s="130" t="s">
        <v>1863</v>
      </c>
      <c r="R437" s="129" t="s">
        <v>296</v>
      </c>
      <c r="S437" s="186"/>
      <c r="T437" s="129"/>
      <c r="U437" s="131"/>
      <c r="V437" s="186"/>
      <c r="W437" s="129"/>
      <c r="X437" s="131"/>
      <c r="Y437" s="132">
        <v>11898353</v>
      </c>
      <c r="Z437" s="133"/>
      <c r="AA437" s="134">
        <v>0</v>
      </c>
      <c r="AB437" s="132">
        <v>0</v>
      </c>
      <c r="AC437" s="176">
        <f>+Y437+Z437+AB437</f>
        <v>11898353</v>
      </c>
      <c r="AD437" s="176">
        <v>11898353</v>
      </c>
      <c r="AE437" s="135">
        <v>44369</v>
      </c>
      <c r="AF437" s="135">
        <v>44369</v>
      </c>
      <c r="AG437" s="135">
        <v>44408</v>
      </c>
      <c r="AH437" s="136">
        <v>40</v>
      </c>
      <c r="AI437" s="136">
        <v>0</v>
      </c>
      <c r="AJ437" s="137">
        <v>0</v>
      </c>
      <c r="AK437" s="138"/>
      <c r="AL437" s="136"/>
      <c r="AM437" s="158"/>
      <c r="AN437" s="164"/>
      <c r="AO437" s="139"/>
      <c r="AP437" s="139"/>
      <c r="AQ437" s="157" t="s">
        <v>1894</v>
      </c>
      <c r="AR437" s="139"/>
      <c r="AS437" s="140">
        <f t="shared" si="19"/>
        <v>1</v>
      </c>
      <c r="AT437" s="35"/>
      <c r="AU437" s="35"/>
      <c r="AV437" s="35"/>
      <c r="AW437" s="35"/>
      <c r="AX437" s="35"/>
      <c r="AY437" s="35"/>
    </row>
    <row r="438" spans="1:51" s="141" customFormat="1" ht="27.75" customHeight="1">
      <c r="A438" s="177">
        <v>418</v>
      </c>
      <c r="B438" s="177">
        <v>2020</v>
      </c>
      <c r="C438" s="177" t="s">
        <v>2070</v>
      </c>
      <c r="D438" s="200" t="s">
        <v>2091</v>
      </c>
      <c r="E438" s="178" t="s">
        <v>38</v>
      </c>
      <c r="F438" s="179" t="s">
        <v>53</v>
      </c>
      <c r="G438" s="180" t="s">
        <v>62</v>
      </c>
      <c r="H438" s="181" t="s">
        <v>2001</v>
      </c>
      <c r="I438" s="182" t="s">
        <v>48</v>
      </c>
      <c r="J438" s="142" t="s">
        <v>223</v>
      </c>
      <c r="K438" s="183"/>
      <c r="L438" s="184"/>
      <c r="M438" s="184"/>
      <c r="N438" s="185" t="s">
        <v>1482</v>
      </c>
      <c r="O438" s="185">
        <v>0</v>
      </c>
      <c r="P438" s="186">
        <v>830023178</v>
      </c>
      <c r="Q438" s="187" t="s">
        <v>2044</v>
      </c>
      <c r="R438" s="186" t="s">
        <v>296</v>
      </c>
      <c r="S438" s="186"/>
      <c r="T438" s="129"/>
      <c r="U438" s="131"/>
      <c r="V438" s="186"/>
      <c r="W438" s="129"/>
      <c r="X438" s="188"/>
      <c r="Y438" s="189">
        <v>12495000</v>
      </c>
      <c r="Z438" s="190"/>
      <c r="AA438" s="191">
        <v>0</v>
      </c>
      <c r="AB438" s="189">
        <v>0</v>
      </c>
      <c r="AC438" s="176">
        <v>12495000</v>
      </c>
      <c r="AD438" s="176">
        <v>11816700</v>
      </c>
      <c r="AE438" s="135">
        <v>44210</v>
      </c>
      <c r="AF438" s="135">
        <v>44210</v>
      </c>
      <c r="AG438" s="135">
        <v>44210</v>
      </c>
      <c r="AH438" s="193"/>
      <c r="AI438" s="193"/>
      <c r="AJ438" s="194"/>
      <c r="AK438" s="195"/>
      <c r="AL438" s="193"/>
      <c r="AM438" s="196"/>
      <c r="AN438" s="164"/>
      <c r="AO438" s="197"/>
      <c r="AP438" s="198"/>
      <c r="AQ438" s="197" t="s">
        <v>1894</v>
      </c>
      <c r="AR438" s="197"/>
      <c r="AS438" s="140">
        <f t="shared" si="19"/>
        <v>0.9457142857142857</v>
      </c>
      <c r="AT438" s="199"/>
      <c r="AU438" s="199"/>
      <c r="AV438" s="199"/>
      <c r="AW438" s="199"/>
      <c r="AX438" s="199"/>
      <c r="AY438" s="199"/>
    </row>
    <row r="439" spans="1:51" s="141" customFormat="1" ht="27.75" customHeight="1">
      <c r="A439" s="120">
        <v>447</v>
      </c>
      <c r="B439" s="120">
        <v>2020</v>
      </c>
      <c r="C439" s="120" t="s">
        <v>2076</v>
      </c>
      <c r="D439" s="121" t="s">
        <v>2098</v>
      </c>
      <c r="E439" s="122" t="s">
        <v>52</v>
      </c>
      <c r="F439" s="123" t="s">
        <v>50</v>
      </c>
      <c r="G439" s="124" t="s">
        <v>79</v>
      </c>
      <c r="H439" s="125" t="s">
        <v>2013</v>
      </c>
      <c r="I439" s="126" t="s">
        <v>48</v>
      </c>
      <c r="J439" s="142" t="s">
        <v>223</v>
      </c>
      <c r="K439" s="127">
        <v>55</v>
      </c>
      <c r="L439" s="128" t="s">
        <v>1487</v>
      </c>
      <c r="M439" s="128" t="str">
        <f>IF(ISERROR(VLOOKUP(K439,#REF!,3,FALSE))," ",VLOOKUP(K439,#REF!,3,FALSE))</f>
        <v> </v>
      </c>
      <c r="N439" s="159" t="s">
        <v>1482</v>
      </c>
      <c r="O439" s="159">
        <v>0</v>
      </c>
      <c r="P439" s="129">
        <v>900336588</v>
      </c>
      <c r="Q439" s="130" t="s">
        <v>2050</v>
      </c>
      <c r="R439" s="129" t="s">
        <v>296</v>
      </c>
      <c r="S439" s="186"/>
      <c r="T439" s="129"/>
      <c r="U439" s="131"/>
      <c r="V439" s="186"/>
      <c r="W439" s="129"/>
      <c r="X439" s="131"/>
      <c r="Y439" s="132">
        <v>13090000</v>
      </c>
      <c r="Z439" s="133"/>
      <c r="AA439" s="134">
        <v>0</v>
      </c>
      <c r="AB439" s="132">
        <v>0</v>
      </c>
      <c r="AC439" s="176">
        <f aca="true" t="shared" si="22" ref="AC439:AC470">+Y439+Z439+AB439</f>
        <v>13090000</v>
      </c>
      <c r="AD439" s="176">
        <v>13090000</v>
      </c>
      <c r="AE439" s="135">
        <v>44210</v>
      </c>
      <c r="AF439" s="135">
        <v>44210</v>
      </c>
      <c r="AG439" s="135">
        <v>44210</v>
      </c>
      <c r="AH439" s="136"/>
      <c r="AI439" s="136"/>
      <c r="AJ439" s="137"/>
      <c r="AK439" s="138"/>
      <c r="AL439" s="136"/>
      <c r="AM439" s="158"/>
      <c r="AN439" s="164"/>
      <c r="AO439" s="139"/>
      <c r="AP439" s="157"/>
      <c r="AQ439" s="139" t="s">
        <v>1894</v>
      </c>
      <c r="AR439" s="139"/>
      <c r="AS439" s="140">
        <f t="shared" si="19"/>
        <v>1</v>
      </c>
      <c r="AT439" s="35"/>
      <c r="AU439" s="35"/>
      <c r="AV439" s="35"/>
      <c r="AW439" s="35"/>
      <c r="AX439" s="35"/>
      <c r="AY439" s="35"/>
    </row>
    <row r="440" spans="1:51" s="141" customFormat="1" ht="27.75" customHeight="1">
      <c r="A440" s="120">
        <v>370</v>
      </c>
      <c r="B440" s="120">
        <v>2021</v>
      </c>
      <c r="C440" s="120" t="s">
        <v>660</v>
      </c>
      <c r="D440" s="121" t="s">
        <v>1040</v>
      </c>
      <c r="E440" s="122" t="s">
        <v>52</v>
      </c>
      <c r="F440" s="123" t="s">
        <v>55</v>
      </c>
      <c r="G440" s="124" t="s">
        <v>79</v>
      </c>
      <c r="H440" s="125" t="s">
        <v>1429</v>
      </c>
      <c r="I440" s="126" t="s">
        <v>49</v>
      </c>
      <c r="J440" s="142" t="s">
        <v>223</v>
      </c>
      <c r="K440" s="127">
        <v>6</v>
      </c>
      <c r="L440" s="128" t="s">
        <v>1484</v>
      </c>
      <c r="M440" s="128" t="str">
        <f>IF(ISERROR(VLOOKUP(K440,#REF!,3,FALSE))," ",VLOOKUP(K440,#REF!,3,FALSE))</f>
        <v> </v>
      </c>
      <c r="N440" s="159">
        <v>1600</v>
      </c>
      <c r="O440" s="159">
        <v>3</v>
      </c>
      <c r="P440" s="129">
        <v>901547164</v>
      </c>
      <c r="Q440" s="130" t="s">
        <v>1827</v>
      </c>
      <c r="R440" s="129" t="s">
        <v>298</v>
      </c>
      <c r="S440" s="186">
        <v>901013393</v>
      </c>
      <c r="T440" s="129" t="s">
        <v>1879</v>
      </c>
      <c r="U440" s="203">
        <v>40</v>
      </c>
      <c r="V440" s="204">
        <v>900332118</v>
      </c>
      <c r="W440" s="129" t="s">
        <v>2139</v>
      </c>
      <c r="X440" s="131" t="s">
        <v>2149</v>
      </c>
      <c r="Y440" s="132">
        <v>500404976</v>
      </c>
      <c r="Z440" s="133"/>
      <c r="AA440" s="134">
        <v>0</v>
      </c>
      <c r="AB440" s="132">
        <v>0</v>
      </c>
      <c r="AC440" s="176">
        <f t="shared" si="22"/>
        <v>500404976</v>
      </c>
      <c r="AD440" s="176">
        <v>0</v>
      </c>
      <c r="AE440" s="135">
        <v>44544</v>
      </c>
      <c r="AF440" s="135"/>
      <c r="AG440" s="135"/>
      <c r="AH440" s="136">
        <v>150</v>
      </c>
      <c r="AI440" s="136">
        <v>0</v>
      </c>
      <c r="AJ440" s="137">
        <v>0</v>
      </c>
      <c r="AK440" s="138"/>
      <c r="AL440" s="136"/>
      <c r="AM440" s="158"/>
      <c r="AN440" s="164"/>
      <c r="AO440" s="157" t="s">
        <v>1894</v>
      </c>
      <c r="AP440" s="157" t="s">
        <v>1894</v>
      </c>
      <c r="AQ440" s="139"/>
      <c r="AR440" s="139"/>
      <c r="AS440" s="140">
        <f t="shared" si="19"/>
        <v>0</v>
      </c>
      <c r="AT440" s="35"/>
      <c r="AU440" s="35"/>
      <c r="AV440" s="35"/>
      <c r="AW440" s="35"/>
      <c r="AX440" s="35"/>
      <c r="AY440" s="35"/>
    </row>
    <row r="441" spans="1:51" s="141" customFormat="1" ht="27.75" customHeight="1">
      <c r="A441" s="120">
        <v>391</v>
      </c>
      <c r="B441" s="120">
        <v>2021</v>
      </c>
      <c r="C441" s="120" t="s">
        <v>679</v>
      </c>
      <c r="D441" s="121" t="s">
        <v>1059</v>
      </c>
      <c r="E441" s="122" t="s">
        <v>52</v>
      </c>
      <c r="F441" s="123" t="s">
        <v>55</v>
      </c>
      <c r="G441" s="124" t="s">
        <v>79</v>
      </c>
      <c r="H441" s="125" t="s">
        <v>1448</v>
      </c>
      <c r="I441" s="126" t="s">
        <v>49</v>
      </c>
      <c r="J441" s="142" t="s">
        <v>223</v>
      </c>
      <c r="K441" s="127">
        <v>43</v>
      </c>
      <c r="L441" s="128" t="s">
        <v>193</v>
      </c>
      <c r="M441" s="128" t="str">
        <f>IF(ISERROR(VLOOKUP(K441,#REF!,3,FALSE))," ",VLOOKUP(K441,#REF!,3,FALSE))</f>
        <v> </v>
      </c>
      <c r="N441" s="159">
        <v>1617</v>
      </c>
      <c r="O441" s="159">
        <v>2</v>
      </c>
      <c r="P441" s="129">
        <v>901550416</v>
      </c>
      <c r="Q441" s="130" t="s">
        <v>1845</v>
      </c>
      <c r="R441" s="129" t="s">
        <v>298</v>
      </c>
      <c r="S441" s="186">
        <v>901352122</v>
      </c>
      <c r="T441" s="129" t="s">
        <v>1888</v>
      </c>
      <c r="U441" s="203">
        <v>60</v>
      </c>
      <c r="V441" s="204">
        <v>900270576</v>
      </c>
      <c r="W441" s="129" t="s">
        <v>2134</v>
      </c>
      <c r="X441" s="131" t="s">
        <v>1891</v>
      </c>
      <c r="Y441" s="132">
        <v>510954841</v>
      </c>
      <c r="Z441" s="133"/>
      <c r="AA441" s="134">
        <v>0</v>
      </c>
      <c r="AB441" s="132">
        <v>0</v>
      </c>
      <c r="AC441" s="176">
        <f t="shared" si="22"/>
        <v>510954841</v>
      </c>
      <c r="AD441" s="176">
        <v>0</v>
      </c>
      <c r="AE441" s="135">
        <v>44552</v>
      </c>
      <c r="AF441" s="135"/>
      <c r="AG441" s="135"/>
      <c r="AH441" s="136">
        <v>180</v>
      </c>
      <c r="AI441" s="136">
        <v>0</v>
      </c>
      <c r="AJ441" s="137">
        <v>0</v>
      </c>
      <c r="AK441" s="138"/>
      <c r="AL441" s="136"/>
      <c r="AM441" s="158"/>
      <c r="AN441" s="164"/>
      <c r="AO441" s="157" t="s">
        <v>1894</v>
      </c>
      <c r="AP441" s="157" t="s">
        <v>1894</v>
      </c>
      <c r="AQ441" s="139"/>
      <c r="AR441" s="139"/>
      <c r="AS441" s="140">
        <f t="shared" si="19"/>
        <v>0</v>
      </c>
      <c r="AT441" s="35"/>
      <c r="AU441" s="35"/>
      <c r="AV441" s="35"/>
      <c r="AW441" s="35"/>
      <c r="AX441" s="35"/>
      <c r="AY441" s="35"/>
    </row>
    <row r="442" spans="1:51" s="141" customFormat="1" ht="27.75" customHeight="1">
      <c r="A442" s="120">
        <v>370</v>
      </c>
      <c r="B442" s="120">
        <v>2021</v>
      </c>
      <c r="C442" s="120" t="s">
        <v>660</v>
      </c>
      <c r="D442" s="121" t="s">
        <v>1040</v>
      </c>
      <c r="E442" s="122" t="s">
        <v>52</v>
      </c>
      <c r="F442" s="123" t="s">
        <v>55</v>
      </c>
      <c r="G442" s="124" t="s">
        <v>79</v>
      </c>
      <c r="H442" s="125" t="s">
        <v>1429</v>
      </c>
      <c r="I442" s="126" t="s">
        <v>49</v>
      </c>
      <c r="J442" s="142" t="s">
        <v>223</v>
      </c>
      <c r="K442" s="127">
        <v>40</v>
      </c>
      <c r="L442" s="128" t="s">
        <v>190</v>
      </c>
      <c r="M442" s="128" t="str">
        <f>IF(ISERROR(VLOOKUP(K442,#REF!,3,FALSE))," ",VLOOKUP(K442,#REF!,3,FALSE))</f>
        <v> </v>
      </c>
      <c r="N442" s="159">
        <v>1616</v>
      </c>
      <c r="O442" s="159">
        <v>3</v>
      </c>
      <c r="P442" s="129">
        <v>901547164</v>
      </c>
      <c r="Q442" s="130" t="s">
        <v>1827</v>
      </c>
      <c r="R442" s="129" t="s">
        <v>298</v>
      </c>
      <c r="S442" s="186">
        <v>901013393</v>
      </c>
      <c r="T442" s="129" t="s">
        <v>1879</v>
      </c>
      <c r="U442" s="203">
        <v>40</v>
      </c>
      <c r="V442" s="204">
        <v>900332118</v>
      </c>
      <c r="W442" s="129" t="s">
        <v>2139</v>
      </c>
      <c r="X442" s="131" t="s">
        <v>2149</v>
      </c>
      <c r="Y442" s="132">
        <v>540387000</v>
      </c>
      <c r="Z442" s="133"/>
      <c r="AA442" s="134">
        <v>0</v>
      </c>
      <c r="AB442" s="132">
        <v>0</v>
      </c>
      <c r="AC442" s="176">
        <f t="shared" si="22"/>
        <v>540387000</v>
      </c>
      <c r="AD442" s="176">
        <v>0</v>
      </c>
      <c r="AE442" s="135">
        <v>44544</v>
      </c>
      <c r="AF442" s="135"/>
      <c r="AG442" s="135"/>
      <c r="AH442" s="136">
        <v>150</v>
      </c>
      <c r="AI442" s="136">
        <v>0</v>
      </c>
      <c r="AJ442" s="137">
        <v>0</v>
      </c>
      <c r="AK442" s="138"/>
      <c r="AL442" s="136"/>
      <c r="AM442" s="158"/>
      <c r="AN442" s="164"/>
      <c r="AO442" s="157" t="s">
        <v>1894</v>
      </c>
      <c r="AP442" s="157" t="s">
        <v>1894</v>
      </c>
      <c r="AQ442" s="139"/>
      <c r="AR442" s="139"/>
      <c r="AS442" s="140">
        <f t="shared" si="19"/>
        <v>0</v>
      </c>
      <c r="AT442" s="35"/>
      <c r="AU442" s="35"/>
      <c r="AV442" s="35"/>
      <c r="AW442" s="35"/>
      <c r="AX442" s="35"/>
      <c r="AY442" s="35"/>
    </row>
    <row r="443" spans="1:51" s="141" customFormat="1" ht="27.75" customHeight="1">
      <c r="A443" s="120">
        <v>389</v>
      </c>
      <c r="B443" s="120">
        <v>2021</v>
      </c>
      <c r="C443" s="120" t="s">
        <v>677</v>
      </c>
      <c r="D443" s="121" t="s">
        <v>1057</v>
      </c>
      <c r="E443" s="122" t="s">
        <v>52</v>
      </c>
      <c r="F443" s="123" t="s">
        <v>55</v>
      </c>
      <c r="G443" s="124" t="s">
        <v>79</v>
      </c>
      <c r="H443" s="125" t="s">
        <v>1446</v>
      </c>
      <c r="I443" s="126" t="s">
        <v>49</v>
      </c>
      <c r="J443" s="142" t="s">
        <v>223</v>
      </c>
      <c r="K443" s="127">
        <v>24</v>
      </c>
      <c r="L443" s="128" t="s">
        <v>288</v>
      </c>
      <c r="M443" s="128" t="str">
        <f>IF(ISERROR(VLOOKUP(K443,#REF!,3,FALSE))," ",VLOOKUP(K443,#REF!,3,FALSE))</f>
        <v> </v>
      </c>
      <c r="N443" s="159">
        <v>1596</v>
      </c>
      <c r="O443" s="159">
        <v>3</v>
      </c>
      <c r="P443" s="129">
        <v>901551788</v>
      </c>
      <c r="Q443" s="130" t="s">
        <v>1843</v>
      </c>
      <c r="R443" s="129" t="s">
        <v>298</v>
      </c>
      <c r="S443" s="186">
        <v>900359095</v>
      </c>
      <c r="T443" s="129" t="s">
        <v>1886</v>
      </c>
      <c r="U443" s="203">
        <v>40</v>
      </c>
      <c r="V443" s="204">
        <v>901352122</v>
      </c>
      <c r="W443" s="129" t="s">
        <v>1888</v>
      </c>
      <c r="X443" s="131" t="s">
        <v>1891</v>
      </c>
      <c r="Y443" s="132">
        <v>549852944</v>
      </c>
      <c r="Z443" s="133"/>
      <c r="AA443" s="134">
        <v>0</v>
      </c>
      <c r="AB443" s="132">
        <v>0</v>
      </c>
      <c r="AC443" s="176">
        <f t="shared" si="22"/>
        <v>549852944</v>
      </c>
      <c r="AD443" s="176">
        <v>0</v>
      </c>
      <c r="AE443" s="135">
        <v>44559</v>
      </c>
      <c r="AF443" s="135"/>
      <c r="AG443" s="135"/>
      <c r="AH443" s="136">
        <v>150</v>
      </c>
      <c r="AI443" s="136">
        <v>0</v>
      </c>
      <c r="AJ443" s="137">
        <v>0</v>
      </c>
      <c r="AK443" s="138"/>
      <c r="AL443" s="136"/>
      <c r="AM443" s="158"/>
      <c r="AN443" s="164"/>
      <c r="AO443" s="157" t="s">
        <v>1894</v>
      </c>
      <c r="AP443" s="157" t="s">
        <v>1894</v>
      </c>
      <c r="AQ443" s="139"/>
      <c r="AR443" s="139"/>
      <c r="AS443" s="140">
        <f t="shared" si="19"/>
        <v>0</v>
      </c>
      <c r="AT443" s="35"/>
      <c r="AU443" s="35"/>
      <c r="AV443" s="35"/>
      <c r="AW443" s="35"/>
      <c r="AX443" s="35"/>
      <c r="AY443" s="35"/>
    </row>
    <row r="444" spans="1:51" s="141" customFormat="1" ht="27.75" customHeight="1">
      <c r="A444" s="120">
        <v>401</v>
      </c>
      <c r="B444" s="120">
        <v>2021</v>
      </c>
      <c r="C444" s="120" t="s">
        <v>686</v>
      </c>
      <c r="D444" s="121" t="s">
        <v>1066</v>
      </c>
      <c r="E444" s="122" t="s">
        <v>52</v>
      </c>
      <c r="F444" s="123" t="s">
        <v>55</v>
      </c>
      <c r="G444" s="124" t="s">
        <v>79</v>
      </c>
      <c r="H444" s="125" t="s">
        <v>1455</v>
      </c>
      <c r="I444" s="126" t="s">
        <v>49</v>
      </c>
      <c r="J444" s="142" t="s">
        <v>223</v>
      </c>
      <c r="K444" s="127">
        <v>21</v>
      </c>
      <c r="L444" s="128" t="s">
        <v>175</v>
      </c>
      <c r="M444" s="128" t="str">
        <f>IF(ISERROR(VLOOKUP(K444,#REF!,3,FALSE))," ",VLOOKUP(K444,#REF!,3,FALSE))</f>
        <v> </v>
      </c>
      <c r="N444" s="159">
        <v>1595</v>
      </c>
      <c r="O444" s="159">
        <v>10</v>
      </c>
      <c r="P444" s="129">
        <v>900369126</v>
      </c>
      <c r="Q444" s="130" t="s">
        <v>1852</v>
      </c>
      <c r="R444" s="129" t="s">
        <v>296</v>
      </c>
      <c r="S444" s="186"/>
      <c r="T444" s="129"/>
      <c r="U444" s="188"/>
      <c r="V444" s="186"/>
      <c r="W444" s="129"/>
      <c r="X444" s="131"/>
      <c r="Y444" s="132">
        <v>551749323</v>
      </c>
      <c r="Z444" s="133"/>
      <c r="AA444" s="134">
        <v>0</v>
      </c>
      <c r="AB444" s="132">
        <v>0</v>
      </c>
      <c r="AC444" s="176">
        <f t="shared" si="22"/>
        <v>551749323</v>
      </c>
      <c r="AD444" s="176">
        <v>0</v>
      </c>
      <c r="AE444" s="135">
        <v>44561</v>
      </c>
      <c r="AF444" s="135"/>
      <c r="AG444" s="135"/>
      <c r="AH444" s="136">
        <v>210</v>
      </c>
      <c r="AI444" s="136">
        <v>0</v>
      </c>
      <c r="AJ444" s="137">
        <v>0</v>
      </c>
      <c r="AK444" s="138"/>
      <c r="AL444" s="136"/>
      <c r="AM444" s="158"/>
      <c r="AN444" s="164"/>
      <c r="AO444" s="157" t="s">
        <v>1894</v>
      </c>
      <c r="AP444" s="157" t="s">
        <v>1894</v>
      </c>
      <c r="AQ444" s="139"/>
      <c r="AR444" s="139"/>
      <c r="AS444" s="140">
        <f t="shared" si="19"/>
        <v>0</v>
      </c>
      <c r="AT444" s="35"/>
      <c r="AU444" s="35"/>
      <c r="AV444" s="35"/>
      <c r="AW444" s="35"/>
      <c r="AX444" s="35"/>
      <c r="AY444" s="35"/>
    </row>
    <row r="445" spans="1:51" s="141" customFormat="1" ht="27.75" customHeight="1">
      <c r="A445" s="120" t="s">
        <v>317</v>
      </c>
      <c r="B445" s="120">
        <v>2021</v>
      </c>
      <c r="C445" s="120" t="s">
        <v>698</v>
      </c>
      <c r="D445" s="121" t="s">
        <v>1084</v>
      </c>
      <c r="E445" s="122" t="s">
        <v>66</v>
      </c>
      <c r="F445" s="123" t="s">
        <v>27</v>
      </c>
      <c r="G445" s="124" t="s">
        <v>64</v>
      </c>
      <c r="H445" s="125" t="s">
        <v>1479</v>
      </c>
      <c r="I445" s="126" t="s">
        <v>49</v>
      </c>
      <c r="J445" s="142" t="s">
        <v>223</v>
      </c>
      <c r="K445" s="127">
        <v>6</v>
      </c>
      <c r="L445" s="128" t="s">
        <v>1484</v>
      </c>
      <c r="M445" s="128" t="str">
        <f>IF(ISERROR(VLOOKUP(K445,#REF!,3,FALSE))," ",VLOOKUP(K445,#REF!,3,FALSE))</f>
        <v> </v>
      </c>
      <c r="N445" s="159">
        <v>1598</v>
      </c>
      <c r="O445" s="159">
        <v>1</v>
      </c>
      <c r="P445" s="129">
        <v>800091076</v>
      </c>
      <c r="Q445" s="130" t="s">
        <v>1873</v>
      </c>
      <c r="R445" s="129" t="s">
        <v>296</v>
      </c>
      <c r="S445" s="186"/>
      <c r="T445" s="129"/>
      <c r="U445" s="188"/>
      <c r="V445" s="186"/>
      <c r="W445" s="129"/>
      <c r="X445" s="131"/>
      <c r="Y445" s="132">
        <v>556360270</v>
      </c>
      <c r="Z445" s="133"/>
      <c r="AA445" s="134">
        <v>0</v>
      </c>
      <c r="AB445" s="132">
        <v>0</v>
      </c>
      <c r="AC445" s="176">
        <f t="shared" si="22"/>
        <v>556360270</v>
      </c>
      <c r="AD445" s="176">
        <v>556360270</v>
      </c>
      <c r="AE445" s="135">
        <v>44383</v>
      </c>
      <c r="AF445" s="135">
        <v>44389</v>
      </c>
      <c r="AG445" s="135">
        <v>44753</v>
      </c>
      <c r="AH445" s="136">
        <v>720</v>
      </c>
      <c r="AI445" s="136">
        <v>0</v>
      </c>
      <c r="AJ445" s="137">
        <v>0</v>
      </c>
      <c r="AK445" s="138"/>
      <c r="AL445" s="136"/>
      <c r="AM445" s="158"/>
      <c r="AN445" s="164"/>
      <c r="AO445" s="139"/>
      <c r="AP445" s="157" t="s">
        <v>1894</v>
      </c>
      <c r="AQ445" s="139"/>
      <c r="AR445" s="139"/>
      <c r="AS445" s="140">
        <f t="shared" si="19"/>
        <v>1</v>
      </c>
      <c r="AT445" s="35"/>
      <c r="AU445" s="35"/>
      <c r="AV445" s="35"/>
      <c r="AW445" s="35"/>
      <c r="AX445" s="35"/>
      <c r="AY445" s="35"/>
    </row>
    <row r="446" spans="1:51" s="141" customFormat="1" ht="27.75" customHeight="1">
      <c r="A446" s="120">
        <v>344</v>
      </c>
      <c r="B446" s="120">
        <v>2021</v>
      </c>
      <c r="C446" s="120" t="s">
        <v>643</v>
      </c>
      <c r="D446" s="121" t="s">
        <v>1023</v>
      </c>
      <c r="E446" s="122" t="s">
        <v>64</v>
      </c>
      <c r="F446" s="123" t="s">
        <v>27</v>
      </c>
      <c r="G446" s="124" t="s">
        <v>64</v>
      </c>
      <c r="H446" s="125" t="s">
        <v>1412</v>
      </c>
      <c r="I446" s="126" t="s">
        <v>49</v>
      </c>
      <c r="J446" s="142" t="s">
        <v>223</v>
      </c>
      <c r="K446" s="127">
        <v>17</v>
      </c>
      <c r="L446" s="128" t="s">
        <v>171</v>
      </c>
      <c r="M446" s="128" t="str">
        <f>IF(ISERROR(VLOOKUP(K446,#REF!,3,FALSE))," ",VLOOKUP(K446,#REF!,3,FALSE))</f>
        <v> </v>
      </c>
      <c r="N446" s="159">
        <v>1592</v>
      </c>
      <c r="O446" s="159">
        <v>1</v>
      </c>
      <c r="P446" s="129">
        <v>899999061</v>
      </c>
      <c r="Q446" s="130" t="s">
        <v>1811</v>
      </c>
      <c r="R446" s="129" t="s">
        <v>296</v>
      </c>
      <c r="S446" s="186"/>
      <c r="T446" s="129"/>
      <c r="U446" s="131"/>
      <c r="V446" s="186"/>
      <c r="W446" s="129"/>
      <c r="X446" s="131"/>
      <c r="Y446" s="132">
        <v>597905568</v>
      </c>
      <c r="Z446" s="133"/>
      <c r="AA446" s="134">
        <v>0</v>
      </c>
      <c r="AB446" s="132">
        <v>0</v>
      </c>
      <c r="AC446" s="176">
        <f t="shared" si="22"/>
        <v>597905568</v>
      </c>
      <c r="AD446" s="176">
        <v>597905568</v>
      </c>
      <c r="AE446" s="135">
        <v>44375</v>
      </c>
      <c r="AF446" s="135">
        <v>44379</v>
      </c>
      <c r="AG446" s="135">
        <v>46539</v>
      </c>
      <c r="AH446" s="136">
        <v>3930</v>
      </c>
      <c r="AI446" s="136">
        <v>0</v>
      </c>
      <c r="AJ446" s="137">
        <v>0</v>
      </c>
      <c r="AK446" s="138"/>
      <c r="AL446" s="136"/>
      <c r="AM446" s="158"/>
      <c r="AN446" s="164"/>
      <c r="AO446" s="139"/>
      <c r="AP446" s="157" t="s">
        <v>1894</v>
      </c>
      <c r="AQ446" s="139"/>
      <c r="AR446" s="139"/>
      <c r="AS446" s="140">
        <f t="shared" si="19"/>
        <v>1</v>
      </c>
      <c r="AT446" s="35"/>
      <c r="AU446" s="35"/>
      <c r="AV446" s="35"/>
      <c r="AW446" s="35"/>
      <c r="AX446" s="35"/>
      <c r="AY446" s="35"/>
    </row>
    <row r="447" spans="1:51" s="141" customFormat="1" ht="27.75" customHeight="1">
      <c r="A447" s="120">
        <v>372</v>
      </c>
      <c r="B447" s="120">
        <v>2021</v>
      </c>
      <c r="C447" s="120" t="s">
        <v>662</v>
      </c>
      <c r="D447" s="121" t="s">
        <v>1042</v>
      </c>
      <c r="E447" s="122" t="s">
        <v>52</v>
      </c>
      <c r="F447" s="123" t="s">
        <v>55</v>
      </c>
      <c r="G447" s="124" t="s">
        <v>79</v>
      </c>
      <c r="H447" s="125" t="s">
        <v>1431</v>
      </c>
      <c r="I447" s="126" t="s">
        <v>49</v>
      </c>
      <c r="J447" s="142" t="s">
        <v>223</v>
      </c>
      <c r="K447" s="127">
        <v>34</v>
      </c>
      <c r="L447" s="128" t="s">
        <v>184</v>
      </c>
      <c r="M447" s="128" t="str">
        <f>IF(ISERROR(VLOOKUP(K447,#REF!,3,FALSE))," ",VLOOKUP(K447,#REF!,3,FALSE))</f>
        <v> </v>
      </c>
      <c r="N447" s="159">
        <v>1613</v>
      </c>
      <c r="O447" s="159">
        <v>4</v>
      </c>
      <c r="P447" s="129">
        <v>830143378</v>
      </c>
      <c r="Q447" s="130" t="s">
        <v>1829</v>
      </c>
      <c r="R447" s="129" t="s">
        <v>296</v>
      </c>
      <c r="S447" s="186"/>
      <c r="T447" s="129"/>
      <c r="U447" s="188"/>
      <c r="V447" s="186"/>
      <c r="W447" s="129"/>
      <c r="X447" s="131"/>
      <c r="Y447" s="132">
        <v>610590809</v>
      </c>
      <c r="Z447" s="133"/>
      <c r="AA447" s="134">
        <v>0</v>
      </c>
      <c r="AB447" s="132">
        <v>0</v>
      </c>
      <c r="AC447" s="176">
        <f t="shared" si="22"/>
        <v>610590809</v>
      </c>
      <c r="AD447" s="176">
        <v>0</v>
      </c>
      <c r="AE447" s="135">
        <v>44498</v>
      </c>
      <c r="AF447" s="135">
        <v>44510</v>
      </c>
      <c r="AG447" s="135">
        <v>44656</v>
      </c>
      <c r="AH447" s="136">
        <v>120</v>
      </c>
      <c r="AI447" s="136">
        <v>0</v>
      </c>
      <c r="AJ447" s="137">
        <v>0</v>
      </c>
      <c r="AK447" s="138"/>
      <c r="AL447" s="136"/>
      <c r="AM447" s="158"/>
      <c r="AN447" s="164"/>
      <c r="AO447" s="139"/>
      <c r="AP447" s="157" t="s">
        <v>1894</v>
      </c>
      <c r="AQ447" s="139"/>
      <c r="AR447" s="139"/>
      <c r="AS447" s="140">
        <f t="shared" si="19"/>
        <v>0</v>
      </c>
      <c r="AT447" s="35"/>
      <c r="AU447" s="35"/>
      <c r="AV447" s="35"/>
      <c r="AW447" s="35"/>
      <c r="AX447" s="35"/>
      <c r="AY447" s="35"/>
    </row>
    <row r="448" spans="1:51" s="141" customFormat="1" ht="27.75" customHeight="1">
      <c r="A448" s="156"/>
      <c r="B448" s="120"/>
      <c r="C448" s="120"/>
      <c r="D448" s="121"/>
      <c r="E448" s="122" t="s">
        <v>70</v>
      </c>
      <c r="F448" s="122" t="s">
        <v>70</v>
      </c>
      <c r="G448" s="124" t="s">
        <v>79</v>
      </c>
      <c r="H448" s="125" t="s">
        <v>1947</v>
      </c>
      <c r="I448" s="126" t="s">
        <v>48</v>
      </c>
      <c r="J448" s="142" t="s">
        <v>223</v>
      </c>
      <c r="K448" s="127"/>
      <c r="L448" s="128"/>
      <c r="M448" s="128"/>
      <c r="N448" s="159" t="s">
        <v>1482</v>
      </c>
      <c r="O448" s="159">
        <v>0</v>
      </c>
      <c r="P448" s="129">
        <v>901144843</v>
      </c>
      <c r="Q448" s="130" t="s">
        <v>1986</v>
      </c>
      <c r="R448" s="129" t="s">
        <v>296</v>
      </c>
      <c r="S448" s="186"/>
      <c r="T448" s="129"/>
      <c r="U448" s="131"/>
      <c r="V448" s="186"/>
      <c r="W448" s="129"/>
      <c r="X448" s="131"/>
      <c r="Y448" s="132">
        <v>91630</v>
      </c>
      <c r="Z448" s="133"/>
      <c r="AA448" s="134">
        <v>0</v>
      </c>
      <c r="AB448" s="132">
        <v>0</v>
      </c>
      <c r="AC448" s="176">
        <f t="shared" si="22"/>
        <v>91630</v>
      </c>
      <c r="AD448" s="176">
        <v>91630</v>
      </c>
      <c r="AE448" s="135"/>
      <c r="AF448" s="135"/>
      <c r="AG448" s="135"/>
      <c r="AH448" s="136"/>
      <c r="AI448" s="136"/>
      <c r="AJ448" s="137"/>
      <c r="AK448" s="138"/>
      <c r="AL448" s="136"/>
      <c r="AM448" s="158"/>
      <c r="AN448" s="164"/>
      <c r="AO448" s="139"/>
      <c r="AP448" s="157"/>
      <c r="AQ448" s="139"/>
      <c r="AR448" s="139"/>
      <c r="AS448" s="140">
        <f t="shared" si="19"/>
        <v>1</v>
      </c>
      <c r="AT448" s="35"/>
      <c r="AU448" s="35"/>
      <c r="AV448" s="35"/>
      <c r="AW448" s="35"/>
      <c r="AX448" s="35"/>
      <c r="AY448" s="35"/>
    </row>
    <row r="449" spans="1:51" s="141" customFormat="1" ht="27.75" customHeight="1">
      <c r="A449" s="156"/>
      <c r="B449" s="120"/>
      <c r="C449" s="120"/>
      <c r="D449" s="121"/>
      <c r="E449" s="122" t="s">
        <v>70</v>
      </c>
      <c r="F449" s="122" t="s">
        <v>70</v>
      </c>
      <c r="G449" s="124" t="s">
        <v>79</v>
      </c>
      <c r="H449" s="125" t="s">
        <v>1952</v>
      </c>
      <c r="I449" s="126" t="s">
        <v>48</v>
      </c>
      <c r="J449" s="142" t="s">
        <v>223</v>
      </c>
      <c r="K449" s="127"/>
      <c r="L449" s="128"/>
      <c r="M449" s="128"/>
      <c r="N449" s="159" t="s">
        <v>1482</v>
      </c>
      <c r="O449" s="159">
        <v>0</v>
      </c>
      <c r="P449" s="129">
        <v>901144843</v>
      </c>
      <c r="Q449" s="130" t="s">
        <v>1986</v>
      </c>
      <c r="R449" s="129" t="s">
        <v>296</v>
      </c>
      <c r="S449" s="186"/>
      <c r="T449" s="129"/>
      <c r="U449" s="131"/>
      <c r="V449" s="186"/>
      <c r="W449" s="129"/>
      <c r="X449" s="131"/>
      <c r="Y449" s="132">
        <v>92830</v>
      </c>
      <c r="Z449" s="133"/>
      <c r="AA449" s="134">
        <v>0</v>
      </c>
      <c r="AB449" s="132">
        <v>0</v>
      </c>
      <c r="AC449" s="176">
        <f t="shared" si="22"/>
        <v>92830</v>
      </c>
      <c r="AD449" s="176">
        <v>92830</v>
      </c>
      <c r="AE449" s="135"/>
      <c r="AF449" s="135"/>
      <c r="AG449" s="135"/>
      <c r="AH449" s="136"/>
      <c r="AI449" s="136"/>
      <c r="AJ449" s="137"/>
      <c r="AK449" s="138"/>
      <c r="AL449" s="136"/>
      <c r="AM449" s="158"/>
      <c r="AN449" s="164"/>
      <c r="AO449" s="139"/>
      <c r="AP449" s="157"/>
      <c r="AQ449" s="139"/>
      <c r="AR449" s="139"/>
      <c r="AS449" s="140">
        <f t="shared" si="19"/>
        <v>1</v>
      </c>
      <c r="AT449" s="35"/>
      <c r="AU449" s="35"/>
      <c r="AV449" s="35"/>
      <c r="AW449" s="35"/>
      <c r="AX449" s="35"/>
      <c r="AY449" s="35"/>
    </row>
    <row r="450" spans="1:51" s="141" customFormat="1" ht="27.75" customHeight="1">
      <c r="A450" s="156"/>
      <c r="B450" s="120"/>
      <c r="C450" s="120"/>
      <c r="D450" s="121"/>
      <c r="E450" s="122" t="s">
        <v>70</v>
      </c>
      <c r="F450" s="122" t="s">
        <v>70</v>
      </c>
      <c r="G450" s="124" t="s">
        <v>79</v>
      </c>
      <c r="H450" s="125" t="s">
        <v>1948</v>
      </c>
      <c r="I450" s="126" t="s">
        <v>48</v>
      </c>
      <c r="J450" s="142" t="s">
        <v>223</v>
      </c>
      <c r="K450" s="127"/>
      <c r="L450" s="128"/>
      <c r="M450" s="128"/>
      <c r="N450" s="159" t="s">
        <v>1482</v>
      </c>
      <c r="O450" s="159">
        <v>0</v>
      </c>
      <c r="P450" s="129">
        <v>901144843</v>
      </c>
      <c r="Q450" s="130" t="s">
        <v>1986</v>
      </c>
      <c r="R450" s="129" t="s">
        <v>296</v>
      </c>
      <c r="S450" s="186"/>
      <c r="T450" s="129"/>
      <c r="U450" s="131"/>
      <c r="V450" s="186"/>
      <c r="W450" s="129"/>
      <c r="X450" s="131"/>
      <c r="Y450" s="132">
        <v>93280</v>
      </c>
      <c r="Z450" s="133"/>
      <c r="AA450" s="134">
        <v>0</v>
      </c>
      <c r="AB450" s="132">
        <v>0</v>
      </c>
      <c r="AC450" s="176">
        <f t="shared" si="22"/>
        <v>93280</v>
      </c>
      <c r="AD450" s="176">
        <v>93280</v>
      </c>
      <c r="AE450" s="135"/>
      <c r="AF450" s="135"/>
      <c r="AG450" s="135"/>
      <c r="AH450" s="136"/>
      <c r="AI450" s="136"/>
      <c r="AJ450" s="137"/>
      <c r="AK450" s="138"/>
      <c r="AL450" s="136"/>
      <c r="AM450" s="158"/>
      <c r="AN450" s="164"/>
      <c r="AO450" s="139"/>
      <c r="AP450" s="157"/>
      <c r="AQ450" s="139"/>
      <c r="AR450" s="139"/>
      <c r="AS450" s="140">
        <f t="shared" si="19"/>
        <v>1</v>
      </c>
      <c r="AT450" s="35"/>
      <c r="AU450" s="35"/>
      <c r="AV450" s="35"/>
      <c r="AW450" s="35"/>
      <c r="AX450" s="35"/>
      <c r="AY450" s="35"/>
    </row>
    <row r="451" spans="1:51" s="141" customFormat="1" ht="27.75" customHeight="1">
      <c r="A451" s="120"/>
      <c r="B451" s="120"/>
      <c r="C451" s="120"/>
      <c r="D451" s="121"/>
      <c r="E451" s="122" t="s">
        <v>70</v>
      </c>
      <c r="F451" s="122" t="s">
        <v>70</v>
      </c>
      <c r="G451" s="124"/>
      <c r="H451" s="125" t="s">
        <v>2121</v>
      </c>
      <c r="I451" s="126" t="s">
        <v>48</v>
      </c>
      <c r="J451" s="142" t="s">
        <v>223</v>
      </c>
      <c r="K451" s="127"/>
      <c r="L451" s="128"/>
      <c r="M451" s="128"/>
      <c r="N451" s="159" t="s">
        <v>1482</v>
      </c>
      <c r="O451" s="159">
        <v>0</v>
      </c>
      <c r="P451" s="129">
        <v>800141338</v>
      </c>
      <c r="Q451" s="130" t="s">
        <v>2122</v>
      </c>
      <c r="R451" s="129" t="s">
        <v>296</v>
      </c>
      <c r="S451" s="186"/>
      <c r="T451" s="129"/>
      <c r="U451" s="131"/>
      <c r="V451" s="186"/>
      <c r="W451" s="129"/>
      <c r="X451" s="131"/>
      <c r="Y451" s="132">
        <v>98608</v>
      </c>
      <c r="Z451" s="133"/>
      <c r="AA451" s="134">
        <v>0</v>
      </c>
      <c r="AB451" s="132">
        <v>0</v>
      </c>
      <c r="AC451" s="176">
        <f t="shared" si="22"/>
        <v>98608</v>
      </c>
      <c r="AD451" s="176">
        <v>98608</v>
      </c>
      <c r="AE451" s="135"/>
      <c r="AF451" s="135"/>
      <c r="AG451" s="135"/>
      <c r="AH451" s="136"/>
      <c r="AI451" s="136"/>
      <c r="AJ451" s="137"/>
      <c r="AK451" s="138"/>
      <c r="AL451" s="136"/>
      <c r="AM451" s="158"/>
      <c r="AN451" s="164"/>
      <c r="AO451" s="139"/>
      <c r="AP451" s="157"/>
      <c r="AQ451" s="139"/>
      <c r="AR451" s="139"/>
      <c r="AS451" s="140">
        <f t="shared" si="19"/>
        <v>1</v>
      </c>
      <c r="AT451" s="35"/>
      <c r="AU451" s="35"/>
      <c r="AV451" s="35"/>
      <c r="AW451" s="35"/>
      <c r="AX451" s="35"/>
      <c r="AY451" s="35"/>
    </row>
    <row r="452" spans="1:51" s="141" customFormat="1" ht="27.75" customHeight="1">
      <c r="A452" s="156"/>
      <c r="B452" s="120"/>
      <c r="C452" s="120"/>
      <c r="D452" s="121"/>
      <c r="E452" s="122" t="s">
        <v>70</v>
      </c>
      <c r="F452" s="122" t="s">
        <v>70</v>
      </c>
      <c r="G452" s="124" t="s">
        <v>79</v>
      </c>
      <c r="H452" s="125" t="s">
        <v>1939</v>
      </c>
      <c r="I452" s="126" t="s">
        <v>48</v>
      </c>
      <c r="J452" s="142" t="s">
        <v>223</v>
      </c>
      <c r="K452" s="127"/>
      <c r="L452" s="128"/>
      <c r="M452" s="128"/>
      <c r="N452" s="159" t="s">
        <v>1482</v>
      </c>
      <c r="O452" s="159">
        <v>0</v>
      </c>
      <c r="P452" s="129">
        <v>901144843</v>
      </c>
      <c r="Q452" s="130" t="s">
        <v>1986</v>
      </c>
      <c r="R452" s="129" t="s">
        <v>296</v>
      </c>
      <c r="S452" s="186"/>
      <c r="T452" s="129"/>
      <c r="U452" s="131"/>
      <c r="V452" s="186"/>
      <c r="W452" s="129"/>
      <c r="X452" s="131"/>
      <c r="Y452" s="132">
        <v>108530</v>
      </c>
      <c r="Z452" s="133"/>
      <c r="AA452" s="134">
        <v>0</v>
      </c>
      <c r="AB452" s="132">
        <v>0</v>
      </c>
      <c r="AC452" s="176">
        <f t="shared" si="22"/>
        <v>108530</v>
      </c>
      <c r="AD452" s="176">
        <v>108530</v>
      </c>
      <c r="AE452" s="135"/>
      <c r="AF452" s="135"/>
      <c r="AG452" s="135"/>
      <c r="AH452" s="136"/>
      <c r="AI452" s="136"/>
      <c r="AJ452" s="137"/>
      <c r="AK452" s="138"/>
      <c r="AL452" s="136"/>
      <c r="AM452" s="158"/>
      <c r="AN452" s="164"/>
      <c r="AO452" s="139"/>
      <c r="AP452" s="157"/>
      <c r="AQ452" s="139"/>
      <c r="AR452" s="139"/>
      <c r="AS452" s="140">
        <f t="shared" si="19"/>
        <v>1</v>
      </c>
      <c r="AT452" s="35"/>
      <c r="AU452" s="35"/>
      <c r="AV452" s="35"/>
      <c r="AW452" s="35"/>
      <c r="AX452" s="35"/>
      <c r="AY452" s="35"/>
    </row>
    <row r="453" spans="1:51" s="141" customFormat="1" ht="27.75" customHeight="1">
      <c r="A453" s="156"/>
      <c r="B453" s="120"/>
      <c r="C453" s="120"/>
      <c r="D453" s="121"/>
      <c r="E453" s="122" t="s">
        <v>70</v>
      </c>
      <c r="F453" s="122" t="s">
        <v>70</v>
      </c>
      <c r="G453" s="124" t="s">
        <v>79</v>
      </c>
      <c r="H453" s="125" t="s">
        <v>1950</v>
      </c>
      <c r="I453" s="126" t="s">
        <v>48</v>
      </c>
      <c r="J453" s="142" t="s">
        <v>223</v>
      </c>
      <c r="K453" s="127"/>
      <c r="L453" s="128"/>
      <c r="M453" s="128"/>
      <c r="N453" s="159" t="s">
        <v>1482</v>
      </c>
      <c r="O453" s="159">
        <v>0</v>
      </c>
      <c r="P453" s="129">
        <v>901144843</v>
      </c>
      <c r="Q453" s="130" t="s">
        <v>1986</v>
      </c>
      <c r="R453" s="129" t="s">
        <v>296</v>
      </c>
      <c r="S453" s="186"/>
      <c r="T453" s="129"/>
      <c r="U453" s="131"/>
      <c r="V453" s="186"/>
      <c r="W453" s="129"/>
      <c r="X453" s="131"/>
      <c r="Y453" s="132">
        <v>122950</v>
      </c>
      <c r="Z453" s="133"/>
      <c r="AA453" s="134">
        <v>0</v>
      </c>
      <c r="AB453" s="132">
        <v>0</v>
      </c>
      <c r="AC453" s="176">
        <f t="shared" si="22"/>
        <v>122950</v>
      </c>
      <c r="AD453" s="176">
        <v>122950</v>
      </c>
      <c r="AE453" s="135"/>
      <c r="AF453" s="135"/>
      <c r="AG453" s="135"/>
      <c r="AH453" s="136"/>
      <c r="AI453" s="136"/>
      <c r="AJ453" s="137"/>
      <c r="AK453" s="138"/>
      <c r="AL453" s="136"/>
      <c r="AM453" s="158"/>
      <c r="AN453" s="164"/>
      <c r="AO453" s="139"/>
      <c r="AP453" s="157"/>
      <c r="AQ453" s="139"/>
      <c r="AR453" s="139"/>
      <c r="AS453" s="140">
        <f t="shared" si="19"/>
        <v>1</v>
      </c>
      <c r="AT453" s="35"/>
      <c r="AU453" s="35"/>
      <c r="AV453" s="35"/>
      <c r="AW453" s="35"/>
      <c r="AX453" s="35"/>
      <c r="AY453" s="35"/>
    </row>
    <row r="454" spans="1:51" s="141" customFormat="1" ht="27.75" customHeight="1">
      <c r="A454" s="156"/>
      <c r="B454" s="120"/>
      <c r="C454" s="120"/>
      <c r="D454" s="121"/>
      <c r="E454" s="122" t="s">
        <v>70</v>
      </c>
      <c r="F454" s="122" t="s">
        <v>70</v>
      </c>
      <c r="G454" s="124" t="s">
        <v>79</v>
      </c>
      <c r="H454" s="125" t="s">
        <v>1951</v>
      </c>
      <c r="I454" s="126" t="s">
        <v>48</v>
      </c>
      <c r="J454" s="142" t="s">
        <v>223</v>
      </c>
      <c r="K454" s="127"/>
      <c r="L454" s="128"/>
      <c r="M454" s="128"/>
      <c r="N454" s="159" t="s">
        <v>1482</v>
      </c>
      <c r="O454" s="159">
        <v>0</v>
      </c>
      <c r="P454" s="129">
        <v>901144843</v>
      </c>
      <c r="Q454" s="130" t="s">
        <v>1986</v>
      </c>
      <c r="R454" s="129" t="s">
        <v>296</v>
      </c>
      <c r="S454" s="186"/>
      <c r="T454" s="129"/>
      <c r="U454" s="131"/>
      <c r="V454" s="186"/>
      <c r="W454" s="129"/>
      <c r="X454" s="131"/>
      <c r="Y454" s="132">
        <v>172300</v>
      </c>
      <c r="Z454" s="133"/>
      <c r="AA454" s="134">
        <v>0</v>
      </c>
      <c r="AB454" s="132">
        <v>0</v>
      </c>
      <c r="AC454" s="176">
        <f t="shared" si="22"/>
        <v>172300</v>
      </c>
      <c r="AD454" s="176">
        <v>172300</v>
      </c>
      <c r="AE454" s="135"/>
      <c r="AF454" s="135"/>
      <c r="AG454" s="135"/>
      <c r="AH454" s="136"/>
      <c r="AI454" s="136"/>
      <c r="AJ454" s="137"/>
      <c r="AK454" s="138"/>
      <c r="AL454" s="136"/>
      <c r="AM454" s="158"/>
      <c r="AN454" s="164"/>
      <c r="AO454" s="139"/>
      <c r="AP454" s="157"/>
      <c r="AQ454" s="139"/>
      <c r="AR454" s="139"/>
      <c r="AS454" s="140">
        <f t="shared" si="19"/>
        <v>1</v>
      </c>
      <c r="AT454" s="35"/>
      <c r="AU454" s="35"/>
      <c r="AV454" s="35"/>
      <c r="AW454" s="35"/>
      <c r="AX454" s="35"/>
      <c r="AY454" s="35"/>
    </row>
    <row r="455" spans="1:51" s="141" customFormat="1" ht="27.75" customHeight="1">
      <c r="A455" s="156"/>
      <c r="B455" s="120"/>
      <c r="C455" s="120"/>
      <c r="D455" s="121"/>
      <c r="E455" s="122" t="s">
        <v>70</v>
      </c>
      <c r="F455" s="122" t="s">
        <v>70</v>
      </c>
      <c r="G455" s="124" t="s">
        <v>79</v>
      </c>
      <c r="H455" s="125" t="s">
        <v>1961</v>
      </c>
      <c r="I455" s="126" t="s">
        <v>48</v>
      </c>
      <c r="J455" s="142" t="s">
        <v>223</v>
      </c>
      <c r="K455" s="127"/>
      <c r="L455" s="128"/>
      <c r="M455" s="128"/>
      <c r="N455" s="159" t="s">
        <v>1482</v>
      </c>
      <c r="O455" s="159">
        <v>0</v>
      </c>
      <c r="P455" s="129">
        <v>900204272</v>
      </c>
      <c r="Q455" s="130" t="s">
        <v>1990</v>
      </c>
      <c r="R455" s="129" t="s">
        <v>296</v>
      </c>
      <c r="S455" s="186"/>
      <c r="T455" s="129"/>
      <c r="U455" s="131"/>
      <c r="V455" s="186"/>
      <c r="W455" s="129"/>
      <c r="X455" s="131"/>
      <c r="Y455" s="132">
        <v>226100</v>
      </c>
      <c r="Z455" s="133"/>
      <c r="AA455" s="134">
        <v>0</v>
      </c>
      <c r="AB455" s="132">
        <v>0</v>
      </c>
      <c r="AC455" s="176">
        <f t="shared" si="22"/>
        <v>226100</v>
      </c>
      <c r="AD455" s="176">
        <v>226100</v>
      </c>
      <c r="AE455" s="135"/>
      <c r="AF455" s="135"/>
      <c r="AG455" s="135"/>
      <c r="AH455" s="136"/>
      <c r="AI455" s="136"/>
      <c r="AJ455" s="137"/>
      <c r="AK455" s="138"/>
      <c r="AL455" s="136"/>
      <c r="AM455" s="158"/>
      <c r="AN455" s="164"/>
      <c r="AO455" s="139"/>
      <c r="AP455" s="157"/>
      <c r="AQ455" s="139"/>
      <c r="AR455" s="139"/>
      <c r="AS455" s="140">
        <f t="shared" si="19"/>
        <v>1</v>
      </c>
      <c r="AT455" s="35"/>
      <c r="AU455" s="35"/>
      <c r="AV455" s="35"/>
      <c r="AW455" s="35"/>
      <c r="AX455" s="35"/>
      <c r="AY455" s="35"/>
    </row>
    <row r="456" spans="1:51" s="141" customFormat="1" ht="27.75" customHeight="1">
      <c r="A456" s="156"/>
      <c r="B456" s="120"/>
      <c r="C456" s="120"/>
      <c r="D456" s="121"/>
      <c r="E456" s="122" t="s">
        <v>70</v>
      </c>
      <c r="F456" s="122" t="s">
        <v>70</v>
      </c>
      <c r="G456" s="124" t="s">
        <v>79</v>
      </c>
      <c r="H456" s="125" t="s">
        <v>1946</v>
      </c>
      <c r="I456" s="126" t="s">
        <v>48</v>
      </c>
      <c r="J456" s="142" t="s">
        <v>223</v>
      </c>
      <c r="K456" s="127"/>
      <c r="L456" s="128"/>
      <c r="M456" s="128"/>
      <c r="N456" s="159" t="s">
        <v>1482</v>
      </c>
      <c r="O456" s="159">
        <v>0</v>
      </c>
      <c r="P456" s="129">
        <v>901144843</v>
      </c>
      <c r="Q456" s="130" t="s">
        <v>1986</v>
      </c>
      <c r="R456" s="129" t="s">
        <v>296</v>
      </c>
      <c r="S456" s="186"/>
      <c r="T456" s="129"/>
      <c r="U456" s="131"/>
      <c r="V456" s="186"/>
      <c r="W456" s="129"/>
      <c r="X456" s="131"/>
      <c r="Y456" s="132">
        <v>268520</v>
      </c>
      <c r="Z456" s="133"/>
      <c r="AA456" s="134">
        <v>0</v>
      </c>
      <c r="AB456" s="132">
        <v>0</v>
      </c>
      <c r="AC456" s="176">
        <f t="shared" si="22"/>
        <v>268520</v>
      </c>
      <c r="AD456" s="176">
        <v>268520</v>
      </c>
      <c r="AE456" s="135"/>
      <c r="AF456" s="135"/>
      <c r="AG456" s="135"/>
      <c r="AH456" s="136"/>
      <c r="AI456" s="136"/>
      <c r="AJ456" s="137"/>
      <c r="AK456" s="138"/>
      <c r="AL456" s="136"/>
      <c r="AM456" s="158"/>
      <c r="AN456" s="164"/>
      <c r="AO456" s="139"/>
      <c r="AP456" s="157"/>
      <c r="AQ456" s="139"/>
      <c r="AR456" s="139"/>
      <c r="AS456" s="140">
        <f t="shared" si="19"/>
        <v>1</v>
      </c>
      <c r="AT456" s="35"/>
      <c r="AU456" s="35"/>
      <c r="AV456" s="35"/>
      <c r="AW456" s="35"/>
      <c r="AX456" s="35"/>
      <c r="AY456" s="35"/>
    </row>
    <row r="457" spans="1:51" s="141" customFormat="1" ht="27.75" customHeight="1">
      <c r="A457" s="156"/>
      <c r="B457" s="120"/>
      <c r="C457" s="120"/>
      <c r="D457" s="121"/>
      <c r="E457" s="122" t="s">
        <v>70</v>
      </c>
      <c r="F457" s="122" t="s">
        <v>70</v>
      </c>
      <c r="G457" s="124" t="s">
        <v>79</v>
      </c>
      <c r="H457" s="125" t="s">
        <v>1954</v>
      </c>
      <c r="I457" s="126" t="s">
        <v>48</v>
      </c>
      <c r="J457" s="142" t="s">
        <v>223</v>
      </c>
      <c r="K457" s="127"/>
      <c r="L457" s="128"/>
      <c r="M457" s="128"/>
      <c r="N457" s="159" t="s">
        <v>1482</v>
      </c>
      <c r="O457" s="159">
        <v>0</v>
      </c>
      <c r="P457" s="129">
        <v>901144843</v>
      </c>
      <c r="Q457" s="130" t="s">
        <v>1986</v>
      </c>
      <c r="R457" s="129" t="s">
        <v>296</v>
      </c>
      <c r="S457" s="186"/>
      <c r="T457" s="129"/>
      <c r="U457" s="131"/>
      <c r="V457" s="186"/>
      <c r="W457" s="129"/>
      <c r="X457" s="131"/>
      <c r="Y457" s="132">
        <v>741810</v>
      </c>
      <c r="Z457" s="133"/>
      <c r="AA457" s="134">
        <v>0</v>
      </c>
      <c r="AB457" s="132">
        <v>0</v>
      </c>
      <c r="AC457" s="176">
        <f t="shared" si="22"/>
        <v>741810</v>
      </c>
      <c r="AD457" s="176">
        <v>641810</v>
      </c>
      <c r="AE457" s="135"/>
      <c r="AF457" s="135"/>
      <c r="AG457" s="135"/>
      <c r="AH457" s="136"/>
      <c r="AI457" s="136"/>
      <c r="AJ457" s="137"/>
      <c r="AK457" s="138"/>
      <c r="AL457" s="136"/>
      <c r="AM457" s="158"/>
      <c r="AN457" s="164"/>
      <c r="AO457" s="139"/>
      <c r="AP457" s="157"/>
      <c r="AQ457" s="139"/>
      <c r="AR457" s="139"/>
      <c r="AS457" s="140">
        <f t="shared" si="19"/>
        <v>0.8651945916070153</v>
      </c>
      <c r="AT457" s="35"/>
      <c r="AU457" s="35"/>
      <c r="AV457" s="35"/>
      <c r="AW457" s="35"/>
      <c r="AX457" s="35"/>
      <c r="AY457" s="35"/>
    </row>
    <row r="458" spans="1:51" s="141" customFormat="1" ht="27.75" customHeight="1">
      <c r="A458" s="156"/>
      <c r="B458" s="120"/>
      <c r="C458" s="120"/>
      <c r="D458" s="121"/>
      <c r="E458" s="122" t="s">
        <v>70</v>
      </c>
      <c r="F458" s="122" t="s">
        <v>70</v>
      </c>
      <c r="G458" s="124" t="s">
        <v>79</v>
      </c>
      <c r="H458" s="125" t="s">
        <v>1943</v>
      </c>
      <c r="I458" s="126" t="s">
        <v>48</v>
      </c>
      <c r="J458" s="142" t="s">
        <v>223</v>
      </c>
      <c r="K458" s="127"/>
      <c r="L458" s="128"/>
      <c r="M458" s="128"/>
      <c r="N458" s="159" t="s">
        <v>1482</v>
      </c>
      <c r="O458" s="159">
        <v>0</v>
      </c>
      <c r="P458" s="129">
        <v>830037248</v>
      </c>
      <c r="Q458" s="130" t="s">
        <v>1987</v>
      </c>
      <c r="R458" s="129" t="s">
        <v>296</v>
      </c>
      <c r="S458" s="186"/>
      <c r="T458" s="129"/>
      <c r="U458" s="131"/>
      <c r="V458" s="186"/>
      <c r="W458" s="129"/>
      <c r="X458" s="131"/>
      <c r="Y458" s="132">
        <v>791130</v>
      </c>
      <c r="Z458" s="133"/>
      <c r="AA458" s="134">
        <v>0</v>
      </c>
      <c r="AB458" s="132">
        <v>0</v>
      </c>
      <c r="AC458" s="176">
        <f t="shared" si="22"/>
        <v>791130</v>
      </c>
      <c r="AD458" s="176">
        <v>791130</v>
      </c>
      <c r="AE458" s="135"/>
      <c r="AF458" s="135"/>
      <c r="AG458" s="135"/>
      <c r="AH458" s="136"/>
      <c r="AI458" s="136"/>
      <c r="AJ458" s="137"/>
      <c r="AK458" s="138"/>
      <c r="AL458" s="136"/>
      <c r="AM458" s="158"/>
      <c r="AN458" s="164"/>
      <c r="AO458" s="139"/>
      <c r="AP458" s="157"/>
      <c r="AQ458" s="139"/>
      <c r="AR458" s="139"/>
      <c r="AS458" s="140">
        <f t="shared" si="19"/>
        <v>1</v>
      </c>
      <c r="AT458" s="35"/>
      <c r="AU458" s="35"/>
      <c r="AV458" s="35"/>
      <c r="AW458" s="35"/>
      <c r="AX458" s="35"/>
      <c r="AY458" s="35"/>
    </row>
    <row r="459" spans="1:51" s="141" customFormat="1" ht="27.75" customHeight="1">
      <c r="A459" s="156"/>
      <c r="B459" s="120"/>
      <c r="C459" s="120"/>
      <c r="D459" s="121"/>
      <c r="E459" s="122" t="s">
        <v>70</v>
      </c>
      <c r="F459" s="122" t="s">
        <v>70</v>
      </c>
      <c r="G459" s="124" t="s">
        <v>79</v>
      </c>
      <c r="H459" s="125" t="s">
        <v>1955</v>
      </c>
      <c r="I459" s="126" t="s">
        <v>48</v>
      </c>
      <c r="J459" s="142" t="s">
        <v>223</v>
      </c>
      <c r="K459" s="127"/>
      <c r="L459" s="128"/>
      <c r="M459" s="128"/>
      <c r="N459" s="159" t="s">
        <v>1482</v>
      </c>
      <c r="O459" s="159">
        <v>0</v>
      </c>
      <c r="P459" s="129">
        <v>830037248</v>
      </c>
      <c r="Q459" s="130" t="s">
        <v>1987</v>
      </c>
      <c r="R459" s="129" t="s">
        <v>296</v>
      </c>
      <c r="S459" s="186"/>
      <c r="T459" s="129"/>
      <c r="U459" s="131"/>
      <c r="V459" s="186"/>
      <c r="W459" s="129"/>
      <c r="X459" s="131"/>
      <c r="Y459" s="132">
        <v>892850</v>
      </c>
      <c r="Z459" s="133"/>
      <c r="AA459" s="134">
        <v>0</v>
      </c>
      <c r="AB459" s="132">
        <v>0</v>
      </c>
      <c r="AC459" s="176">
        <f t="shared" si="22"/>
        <v>892850</v>
      </c>
      <c r="AD459" s="176">
        <v>892850</v>
      </c>
      <c r="AE459" s="135"/>
      <c r="AF459" s="135"/>
      <c r="AG459" s="135"/>
      <c r="AH459" s="136"/>
      <c r="AI459" s="136"/>
      <c r="AJ459" s="137"/>
      <c r="AK459" s="138"/>
      <c r="AL459" s="136"/>
      <c r="AM459" s="158"/>
      <c r="AN459" s="164"/>
      <c r="AO459" s="139"/>
      <c r="AP459" s="157"/>
      <c r="AQ459" s="139"/>
      <c r="AR459" s="139"/>
      <c r="AS459" s="140">
        <f t="shared" si="19"/>
        <v>1</v>
      </c>
      <c r="AT459" s="35"/>
      <c r="AU459" s="35"/>
      <c r="AV459" s="35"/>
      <c r="AW459" s="35"/>
      <c r="AX459" s="35"/>
      <c r="AY459" s="35"/>
    </row>
    <row r="460" spans="1:51" s="141" customFormat="1" ht="27.75" customHeight="1">
      <c r="A460" s="156"/>
      <c r="B460" s="120"/>
      <c r="C460" s="120"/>
      <c r="D460" s="121"/>
      <c r="E460" s="122" t="s">
        <v>70</v>
      </c>
      <c r="F460" s="122" t="s">
        <v>70</v>
      </c>
      <c r="G460" s="124" t="s">
        <v>79</v>
      </c>
      <c r="H460" s="125" t="s">
        <v>1916</v>
      </c>
      <c r="I460" s="126" t="s">
        <v>48</v>
      </c>
      <c r="J460" s="142" t="s">
        <v>223</v>
      </c>
      <c r="K460" s="127"/>
      <c r="L460" s="128"/>
      <c r="M460" s="128"/>
      <c r="N460" s="159" t="s">
        <v>1482</v>
      </c>
      <c r="O460" s="159">
        <v>0</v>
      </c>
      <c r="P460" s="129">
        <v>805000427</v>
      </c>
      <c r="Q460" s="130" t="s">
        <v>1983</v>
      </c>
      <c r="R460" s="129" t="s">
        <v>296</v>
      </c>
      <c r="S460" s="186"/>
      <c r="T460" s="129"/>
      <c r="U460" s="131"/>
      <c r="V460" s="186"/>
      <c r="W460" s="129"/>
      <c r="X460" s="131"/>
      <c r="Y460" s="132">
        <v>936600</v>
      </c>
      <c r="Z460" s="133"/>
      <c r="AA460" s="134">
        <v>0</v>
      </c>
      <c r="AB460" s="132">
        <v>0</v>
      </c>
      <c r="AC460" s="176">
        <f t="shared" si="22"/>
        <v>936600</v>
      </c>
      <c r="AD460" s="176">
        <v>936600</v>
      </c>
      <c r="AE460" s="135"/>
      <c r="AF460" s="135"/>
      <c r="AG460" s="135"/>
      <c r="AH460" s="136"/>
      <c r="AI460" s="136"/>
      <c r="AJ460" s="137"/>
      <c r="AK460" s="138"/>
      <c r="AL460" s="136"/>
      <c r="AM460" s="158"/>
      <c r="AN460" s="164"/>
      <c r="AO460" s="139"/>
      <c r="AP460" s="157"/>
      <c r="AQ460" s="139"/>
      <c r="AR460" s="139"/>
      <c r="AS460" s="140">
        <f t="shared" si="19"/>
        <v>1</v>
      </c>
      <c r="AT460" s="35"/>
      <c r="AU460" s="35"/>
      <c r="AV460" s="35"/>
      <c r="AW460" s="35"/>
      <c r="AX460" s="35"/>
      <c r="AY460" s="35"/>
    </row>
    <row r="461" spans="1:51" s="141" customFormat="1" ht="27.75" customHeight="1">
      <c r="A461" s="156"/>
      <c r="B461" s="120"/>
      <c r="C461" s="120"/>
      <c r="D461" s="121"/>
      <c r="E461" s="122" t="s">
        <v>70</v>
      </c>
      <c r="F461" s="122" t="s">
        <v>70</v>
      </c>
      <c r="G461" s="124" t="s">
        <v>79</v>
      </c>
      <c r="H461" s="125" t="s">
        <v>1916</v>
      </c>
      <c r="I461" s="126" t="s">
        <v>48</v>
      </c>
      <c r="J461" s="142" t="s">
        <v>223</v>
      </c>
      <c r="K461" s="127"/>
      <c r="L461" s="128"/>
      <c r="M461" s="128"/>
      <c r="N461" s="159" t="s">
        <v>1482</v>
      </c>
      <c r="O461" s="159">
        <v>0</v>
      </c>
      <c r="P461" s="129">
        <v>901097473</v>
      </c>
      <c r="Q461" s="130" t="s">
        <v>1984</v>
      </c>
      <c r="R461" s="129" t="s">
        <v>296</v>
      </c>
      <c r="S461" s="186"/>
      <c r="T461" s="129"/>
      <c r="U461" s="131"/>
      <c r="V461" s="186"/>
      <c r="W461" s="129"/>
      <c r="X461" s="131"/>
      <c r="Y461" s="132">
        <v>936600</v>
      </c>
      <c r="Z461" s="133"/>
      <c r="AA461" s="134">
        <v>0</v>
      </c>
      <c r="AB461" s="132">
        <v>0</v>
      </c>
      <c r="AC461" s="176">
        <f t="shared" si="22"/>
        <v>936600</v>
      </c>
      <c r="AD461" s="176">
        <v>936600</v>
      </c>
      <c r="AE461" s="135"/>
      <c r="AF461" s="135"/>
      <c r="AG461" s="135"/>
      <c r="AH461" s="136"/>
      <c r="AI461" s="136"/>
      <c r="AJ461" s="137"/>
      <c r="AK461" s="138"/>
      <c r="AL461" s="136"/>
      <c r="AM461" s="158"/>
      <c r="AN461" s="164"/>
      <c r="AO461" s="139"/>
      <c r="AP461" s="157"/>
      <c r="AQ461" s="139"/>
      <c r="AR461" s="139"/>
      <c r="AS461" s="140">
        <f t="shared" si="19"/>
        <v>1</v>
      </c>
      <c r="AT461" s="35"/>
      <c r="AU461" s="35"/>
      <c r="AV461" s="35"/>
      <c r="AW461" s="35"/>
      <c r="AX461" s="35"/>
      <c r="AY461" s="35"/>
    </row>
    <row r="462" spans="1:51" s="141" customFormat="1" ht="27.75" customHeight="1">
      <c r="A462" s="156"/>
      <c r="B462" s="120"/>
      <c r="C462" s="120"/>
      <c r="D462" s="121"/>
      <c r="E462" s="122" t="s">
        <v>70</v>
      </c>
      <c r="F462" s="122" t="s">
        <v>70</v>
      </c>
      <c r="G462" s="124" t="s">
        <v>79</v>
      </c>
      <c r="H462" s="125" t="s">
        <v>1913</v>
      </c>
      <c r="I462" s="126" t="s">
        <v>48</v>
      </c>
      <c r="J462" s="142" t="s">
        <v>223</v>
      </c>
      <c r="K462" s="127"/>
      <c r="L462" s="128"/>
      <c r="M462" s="128"/>
      <c r="N462" s="159" t="s">
        <v>1482</v>
      </c>
      <c r="O462" s="159">
        <v>0</v>
      </c>
      <c r="P462" s="129">
        <v>901097473</v>
      </c>
      <c r="Q462" s="130" t="s">
        <v>1984</v>
      </c>
      <c r="R462" s="129" t="s">
        <v>296</v>
      </c>
      <c r="S462" s="186"/>
      <c r="T462" s="129"/>
      <c r="U462" s="131"/>
      <c r="V462" s="186"/>
      <c r="W462" s="129"/>
      <c r="X462" s="131"/>
      <c r="Y462" s="132">
        <v>936600</v>
      </c>
      <c r="Z462" s="133"/>
      <c r="AA462" s="134">
        <v>0</v>
      </c>
      <c r="AB462" s="132">
        <v>0</v>
      </c>
      <c r="AC462" s="176">
        <f t="shared" si="22"/>
        <v>936600</v>
      </c>
      <c r="AD462" s="176">
        <v>936600</v>
      </c>
      <c r="AE462" s="135"/>
      <c r="AF462" s="135"/>
      <c r="AG462" s="135"/>
      <c r="AH462" s="136"/>
      <c r="AI462" s="136"/>
      <c r="AJ462" s="137"/>
      <c r="AK462" s="138"/>
      <c r="AL462" s="136"/>
      <c r="AM462" s="158"/>
      <c r="AN462" s="164"/>
      <c r="AO462" s="139"/>
      <c r="AP462" s="157"/>
      <c r="AQ462" s="139"/>
      <c r="AR462" s="139"/>
      <c r="AS462" s="140">
        <f aca="true" t="shared" si="23" ref="AS462:AS525">IF(ISERROR(AD462/AC462),"-",(AD462/AC462))</f>
        <v>1</v>
      </c>
      <c r="AT462" s="35"/>
      <c r="AU462" s="35"/>
      <c r="AV462" s="35"/>
      <c r="AW462" s="35"/>
      <c r="AX462" s="35"/>
      <c r="AY462" s="35"/>
    </row>
    <row r="463" spans="1:51" s="141" customFormat="1" ht="27.75" customHeight="1">
      <c r="A463" s="156"/>
      <c r="B463" s="120"/>
      <c r="C463" s="120"/>
      <c r="D463" s="121"/>
      <c r="E463" s="122" t="s">
        <v>70</v>
      </c>
      <c r="F463" s="122" t="s">
        <v>70</v>
      </c>
      <c r="G463" s="124" t="s">
        <v>79</v>
      </c>
      <c r="H463" s="125" t="s">
        <v>1913</v>
      </c>
      <c r="I463" s="126" t="s">
        <v>48</v>
      </c>
      <c r="J463" s="142" t="s">
        <v>223</v>
      </c>
      <c r="K463" s="127"/>
      <c r="L463" s="128"/>
      <c r="M463" s="128"/>
      <c r="N463" s="159" t="s">
        <v>1482</v>
      </c>
      <c r="O463" s="159">
        <v>0</v>
      </c>
      <c r="P463" s="129">
        <v>805000427</v>
      </c>
      <c r="Q463" s="130" t="s">
        <v>1983</v>
      </c>
      <c r="R463" s="129" t="s">
        <v>296</v>
      </c>
      <c r="S463" s="186"/>
      <c r="T463" s="129"/>
      <c r="U463" s="131"/>
      <c r="V463" s="186"/>
      <c r="W463" s="129"/>
      <c r="X463" s="131"/>
      <c r="Y463" s="132">
        <v>936600</v>
      </c>
      <c r="Z463" s="133"/>
      <c r="AA463" s="134">
        <v>0</v>
      </c>
      <c r="AB463" s="132">
        <v>0</v>
      </c>
      <c r="AC463" s="176">
        <f t="shared" si="22"/>
        <v>936600</v>
      </c>
      <c r="AD463" s="176">
        <v>936600</v>
      </c>
      <c r="AE463" s="135"/>
      <c r="AF463" s="135"/>
      <c r="AG463" s="135"/>
      <c r="AH463" s="136"/>
      <c r="AI463" s="136"/>
      <c r="AJ463" s="137"/>
      <c r="AK463" s="138"/>
      <c r="AL463" s="136"/>
      <c r="AM463" s="158"/>
      <c r="AN463" s="164"/>
      <c r="AO463" s="139"/>
      <c r="AP463" s="157"/>
      <c r="AQ463" s="139"/>
      <c r="AR463" s="139"/>
      <c r="AS463" s="140">
        <f t="shared" si="23"/>
        <v>1</v>
      </c>
      <c r="AT463" s="35"/>
      <c r="AU463" s="35"/>
      <c r="AV463" s="35"/>
      <c r="AW463" s="35"/>
      <c r="AX463" s="35"/>
      <c r="AY463" s="35"/>
    </row>
    <row r="464" spans="1:51" s="141" customFormat="1" ht="27.75" customHeight="1">
      <c r="A464" s="156"/>
      <c r="B464" s="120"/>
      <c r="C464" s="120"/>
      <c r="D464" s="121"/>
      <c r="E464" s="122" t="s">
        <v>70</v>
      </c>
      <c r="F464" s="122" t="s">
        <v>70</v>
      </c>
      <c r="G464" s="124" t="s">
        <v>79</v>
      </c>
      <c r="H464" s="125" t="s">
        <v>1919</v>
      </c>
      <c r="I464" s="126" t="s">
        <v>48</v>
      </c>
      <c r="J464" s="142" t="s">
        <v>223</v>
      </c>
      <c r="K464" s="127"/>
      <c r="L464" s="128"/>
      <c r="M464" s="128"/>
      <c r="N464" s="159" t="s">
        <v>1482</v>
      </c>
      <c r="O464" s="159">
        <v>0</v>
      </c>
      <c r="P464" s="129">
        <v>805000427</v>
      </c>
      <c r="Q464" s="130" t="s">
        <v>1983</v>
      </c>
      <c r="R464" s="129" t="s">
        <v>296</v>
      </c>
      <c r="S464" s="186"/>
      <c r="T464" s="129"/>
      <c r="U464" s="131"/>
      <c r="V464" s="186"/>
      <c r="W464" s="129"/>
      <c r="X464" s="131"/>
      <c r="Y464" s="132">
        <v>936600</v>
      </c>
      <c r="Z464" s="133"/>
      <c r="AA464" s="134">
        <v>0</v>
      </c>
      <c r="AB464" s="132">
        <v>0</v>
      </c>
      <c r="AC464" s="176">
        <f t="shared" si="22"/>
        <v>936600</v>
      </c>
      <c r="AD464" s="176">
        <v>936600</v>
      </c>
      <c r="AE464" s="135"/>
      <c r="AF464" s="135"/>
      <c r="AG464" s="135"/>
      <c r="AH464" s="136"/>
      <c r="AI464" s="136"/>
      <c r="AJ464" s="137"/>
      <c r="AK464" s="138"/>
      <c r="AL464" s="136"/>
      <c r="AM464" s="158"/>
      <c r="AN464" s="164"/>
      <c r="AO464" s="139"/>
      <c r="AP464" s="157"/>
      <c r="AQ464" s="139"/>
      <c r="AR464" s="139"/>
      <c r="AS464" s="140">
        <f t="shared" si="23"/>
        <v>1</v>
      </c>
      <c r="AT464" s="35"/>
      <c r="AU464" s="35"/>
      <c r="AV464" s="35"/>
      <c r="AW464" s="35"/>
      <c r="AX464" s="35"/>
      <c r="AY464" s="35"/>
    </row>
    <row r="465" spans="1:51" s="141" customFormat="1" ht="27.75" customHeight="1">
      <c r="A465" s="156"/>
      <c r="B465" s="120"/>
      <c r="C465" s="120"/>
      <c r="D465" s="121"/>
      <c r="E465" s="122" t="s">
        <v>70</v>
      </c>
      <c r="F465" s="122" t="s">
        <v>70</v>
      </c>
      <c r="G465" s="124" t="s">
        <v>79</v>
      </c>
      <c r="H465" s="125" t="s">
        <v>1919</v>
      </c>
      <c r="I465" s="126" t="s">
        <v>48</v>
      </c>
      <c r="J465" s="142" t="s">
        <v>223</v>
      </c>
      <c r="K465" s="127"/>
      <c r="L465" s="128"/>
      <c r="M465" s="128"/>
      <c r="N465" s="159" t="s">
        <v>1482</v>
      </c>
      <c r="O465" s="159">
        <v>0</v>
      </c>
      <c r="P465" s="129">
        <v>901097473</v>
      </c>
      <c r="Q465" s="130" t="s">
        <v>1984</v>
      </c>
      <c r="R465" s="129" t="s">
        <v>296</v>
      </c>
      <c r="S465" s="186"/>
      <c r="T465" s="129"/>
      <c r="U465" s="131"/>
      <c r="V465" s="186"/>
      <c r="W465" s="129"/>
      <c r="X465" s="131"/>
      <c r="Y465" s="132">
        <v>936600</v>
      </c>
      <c r="Z465" s="133"/>
      <c r="AA465" s="134">
        <v>0</v>
      </c>
      <c r="AB465" s="132">
        <v>0</v>
      </c>
      <c r="AC465" s="176">
        <f t="shared" si="22"/>
        <v>936600</v>
      </c>
      <c r="AD465" s="176">
        <v>936600</v>
      </c>
      <c r="AE465" s="135"/>
      <c r="AF465" s="135"/>
      <c r="AG465" s="135"/>
      <c r="AH465" s="136"/>
      <c r="AI465" s="136"/>
      <c r="AJ465" s="137"/>
      <c r="AK465" s="138"/>
      <c r="AL465" s="136"/>
      <c r="AM465" s="158"/>
      <c r="AN465" s="164"/>
      <c r="AO465" s="139"/>
      <c r="AP465" s="157"/>
      <c r="AQ465" s="139"/>
      <c r="AR465" s="139"/>
      <c r="AS465" s="140">
        <f t="shared" si="23"/>
        <v>1</v>
      </c>
      <c r="AT465" s="35"/>
      <c r="AU465" s="35"/>
      <c r="AV465" s="35"/>
      <c r="AW465" s="35"/>
      <c r="AX465" s="35"/>
      <c r="AY465" s="35"/>
    </row>
    <row r="466" spans="1:51" s="141" customFormat="1" ht="27.75" customHeight="1">
      <c r="A466" s="120"/>
      <c r="B466" s="120"/>
      <c r="C466" s="120"/>
      <c r="D466" s="121"/>
      <c r="E466" s="122" t="s">
        <v>70</v>
      </c>
      <c r="F466" s="122" t="s">
        <v>70</v>
      </c>
      <c r="G466" s="124" t="s">
        <v>79</v>
      </c>
      <c r="H466" s="125" t="s">
        <v>2120</v>
      </c>
      <c r="I466" s="126" t="s">
        <v>48</v>
      </c>
      <c r="J466" s="142" t="s">
        <v>223</v>
      </c>
      <c r="K466" s="127"/>
      <c r="L466" s="128"/>
      <c r="M466" s="128"/>
      <c r="N466" s="159" t="s">
        <v>1482</v>
      </c>
      <c r="O466" s="159">
        <v>0</v>
      </c>
      <c r="P466" s="129">
        <v>805000427</v>
      </c>
      <c r="Q466" s="130" t="s">
        <v>1983</v>
      </c>
      <c r="R466" s="129" t="s">
        <v>296</v>
      </c>
      <c r="S466" s="186"/>
      <c r="T466" s="129"/>
      <c r="U466" s="131"/>
      <c r="V466" s="186"/>
      <c r="W466" s="129"/>
      <c r="X466" s="131"/>
      <c r="Y466" s="132">
        <v>936600</v>
      </c>
      <c r="Z466" s="133"/>
      <c r="AA466" s="134">
        <v>0</v>
      </c>
      <c r="AB466" s="132">
        <v>0</v>
      </c>
      <c r="AC466" s="176">
        <f t="shared" si="22"/>
        <v>936600</v>
      </c>
      <c r="AD466" s="176">
        <v>936600</v>
      </c>
      <c r="AE466" s="135"/>
      <c r="AF466" s="135"/>
      <c r="AG466" s="135"/>
      <c r="AH466" s="136"/>
      <c r="AI466" s="136"/>
      <c r="AJ466" s="137"/>
      <c r="AK466" s="138"/>
      <c r="AL466" s="136"/>
      <c r="AM466" s="158"/>
      <c r="AN466" s="164"/>
      <c r="AO466" s="139"/>
      <c r="AP466" s="157"/>
      <c r="AQ466" s="139"/>
      <c r="AR466" s="139"/>
      <c r="AS466" s="140">
        <f t="shared" si="23"/>
        <v>1</v>
      </c>
      <c r="AT466" s="35"/>
      <c r="AU466" s="35"/>
      <c r="AV466" s="35"/>
      <c r="AW466" s="35"/>
      <c r="AX466" s="35"/>
      <c r="AY466" s="35"/>
    </row>
    <row r="467" spans="1:51" s="141" customFormat="1" ht="27.75" customHeight="1">
      <c r="A467" s="120"/>
      <c r="B467" s="120"/>
      <c r="C467" s="120"/>
      <c r="D467" s="121"/>
      <c r="E467" s="122" t="s">
        <v>70</v>
      </c>
      <c r="F467" s="122" t="s">
        <v>70</v>
      </c>
      <c r="G467" s="124" t="s">
        <v>79</v>
      </c>
      <c r="H467" s="125" t="s">
        <v>2120</v>
      </c>
      <c r="I467" s="126" t="s">
        <v>48</v>
      </c>
      <c r="J467" s="142" t="s">
        <v>223</v>
      </c>
      <c r="K467" s="127"/>
      <c r="L467" s="128"/>
      <c r="M467" s="128"/>
      <c r="N467" s="159" t="s">
        <v>1482</v>
      </c>
      <c r="O467" s="159">
        <v>0</v>
      </c>
      <c r="P467" s="129">
        <v>901097473</v>
      </c>
      <c r="Q467" s="130" t="s">
        <v>1984</v>
      </c>
      <c r="R467" s="129" t="s">
        <v>296</v>
      </c>
      <c r="S467" s="186"/>
      <c r="T467" s="129"/>
      <c r="U467" s="131"/>
      <c r="V467" s="186"/>
      <c r="W467" s="129"/>
      <c r="X467" s="131"/>
      <c r="Y467" s="132">
        <v>936600</v>
      </c>
      <c r="Z467" s="133"/>
      <c r="AA467" s="134">
        <v>0</v>
      </c>
      <c r="AB467" s="132">
        <v>0</v>
      </c>
      <c r="AC467" s="176">
        <f t="shared" si="22"/>
        <v>936600</v>
      </c>
      <c r="AD467" s="176">
        <v>936600</v>
      </c>
      <c r="AE467" s="135"/>
      <c r="AF467" s="135"/>
      <c r="AG467" s="135"/>
      <c r="AH467" s="136"/>
      <c r="AI467" s="136"/>
      <c r="AJ467" s="137"/>
      <c r="AK467" s="138"/>
      <c r="AL467" s="136"/>
      <c r="AM467" s="158"/>
      <c r="AN467" s="164"/>
      <c r="AO467" s="139"/>
      <c r="AP467" s="157"/>
      <c r="AQ467" s="139"/>
      <c r="AR467" s="139"/>
      <c r="AS467" s="140">
        <f t="shared" si="23"/>
        <v>1</v>
      </c>
      <c r="AT467" s="35"/>
      <c r="AU467" s="35"/>
      <c r="AV467" s="35"/>
      <c r="AW467" s="35"/>
      <c r="AX467" s="35"/>
      <c r="AY467" s="35"/>
    </row>
    <row r="468" spans="1:51" s="141" customFormat="1" ht="27.75" customHeight="1">
      <c r="A468" s="156"/>
      <c r="B468" s="120"/>
      <c r="C468" s="120"/>
      <c r="D468" s="121"/>
      <c r="E468" s="122" t="s">
        <v>70</v>
      </c>
      <c r="F468" s="122" t="s">
        <v>70</v>
      </c>
      <c r="G468" s="124" t="s">
        <v>79</v>
      </c>
      <c r="H468" s="125" t="s">
        <v>1923</v>
      </c>
      <c r="I468" s="126" t="s">
        <v>48</v>
      </c>
      <c r="J468" s="142" t="s">
        <v>223</v>
      </c>
      <c r="K468" s="127"/>
      <c r="L468" s="128"/>
      <c r="M468" s="128"/>
      <c r="N468" s="159" t="s">
        <v>1482</v>
      </c>
      <c r="O468" s="159">
        <v>0</v>
      </c>
      <c r="P468" s="129">
        <v>805000427</v>
      </c>
      <c r="Q468" s="130" t="s">
        <v>1983</v>
      </c>
      <c r="R468" s="129" t="s">
        <v>296</v>
      </c>
      <c r="S468" s="186"/>
      <c r="T468" s="129"/>
      <c r="U468" s="131"/>
      <c r="V468" s="186"/>
      <c r="W468" s="129"/>
      <c r="X468" s="131"/>
      <c r="Y468" s="132">
        <v>956200</v>
      </c>
      <c r="Z468" s="133"/>
      <c r="AA468" s="134">
        <v>0</v>
      </c>
      <c r="AB468" s="132">
        <v>0</v>
      </c>
      <c r="AC468" s="176">
        <f t="shared" si="22"/>
        <v>956200</v>
      </c>
      <c r="AD468" s="176">
        <v>956200</v>
      </c>
      <c r="AE468" s="135"/>
      <c r="AF468" s="135"/>
      <c r="AG468" s="135"/>
      <c r="AH468" s="136"/>
      <c r="AI468" s="136"/>
      <c r="AJ468" s="137"/>
      <c r="AK468" s="138"/>
      <c r="AL468" s="136"/>
      <c r="AM468" s="158"/>
      <c r="AN468" s="164"/>
      <c r="AO468" s="139"/>
      <c r="AP468" s="157"/>
      <c r="AQ468" s="139"/>
      <c r="AR468" s="139"/>
      <c r="AS468" s="140">
        <f t="shared" si="23"/>
        <v>1</v>
      </c>
      <c r="AT468" s="35"/>
      <c r="AU468" s="35"/>
      <c r="AV468" s="35"/>
      <c r="AW468" s="35"/>
      <c r="AX468" s="35"/>
      <c r="AY468" s="35"/>
    </row>
    <row r="469" spans="1:51" s="141" customFormat="1" ht="27.75" customHeight="1">
      <c r="A469" s="156"/>
      <c r="B469" s="120"/>
      <c r="C469" s="120"/>
      <c r="D469" s="121"/>
      <c r="E469" s="122" t="s">
        <v>70</v>
      </c>
      <c r="F469" s="122" t="s">
        <v>70</v>
      </c>
      <c r="G469" s="124" t="s">
        <v>79</v>
      </c>
      <c r="H469" s="125" t="s">
        <v>1923</v>
      </c>
      <c r="I469" s="126" t="s">
        <v>48</v>
      </c>
      <c r="J469" s="142" t="s">
        <v>223</v>
      </c>
      <c r="K469" s="127"/>
      <c r="L469" s="128"/>
      <c r="M469" s="128"/>
      <c r="N469" s="159" t="s">
        <v>1482</v>
      </c>
      <c r="O469" s="159">
        <v>0</v>
      </c>
      <c r="P469" s="129">
        <v>901097473</v>
      </c>
      <c r="Q469" s="130" t="s">
        <v>1984</v>
      </c>
      <c r="R469" s="129" t="s">
        <v>296</v>
      </c>
      <c r="S469" s="186"/>
      <c r="T469" s="129"/>
      <c r="U469" s="131"/>
      <c r="V469" s="186"/>
      <c r="W469" s="129"/>
      <c r="X469" s="131"/>
      <c r="Y469" s="132">
        <v>956200</v>
      </c>
      <c r="Z469" s="133"/>
      <c r="AA469" s="134">
        <v>0</v>
      </c>
      <c r="AB469" s="132">
        <v>0</v>
      </c>
      <c r="AC469" s="176">
        <f t="shared" si="22"/>
        <v>956200</v>
      </c>
      <c r="AD469" s="176">
        <v>956200</v>
      </c>
      <c r="AE469" s="135"/>
      <c r="AF469" s="135"/>
      <c r="AG469" s="135"/>
      <c r="AH469" s="136"/>
      <c r="AI469" s="136"/>
      <c r="AJ469" s="137"/>
      <c r="AK469" s="138"/>
      <c r="AL469" s="136"/>
      <c r="AM469" s="158"/>
      <c r="AN469" s="164"/>
      <c r="AO469" s="139"/>
      <c r="AP469" s="157"/>
      <c r="AQ469" s="139"/>
      <c r="AR469" s="139"/>
      <c r="AS469" s="140">
        <f t="shared" si="23"/>
        <v>1</v>
      </c>
      <c r="AT469" s="35"/>
      <c r="AU469" s="35"/>
      <c r="AV469" s="35"/>
      <c r="AW469" s="35"/>
      <c r="AX469" s="35"/>
      <c r="AY469" s="35"/>
    </row>
    <row r="470" spans="1:51" s="141" customFormat="1" ht="27.75" customHeight="1">
      <c r="A470" s="156"/>
      <c r="B470" s="120"/>
      <c r="C470" s="120"/>
      <c r="D470" s="121"/>
      <c r="E470" s="122" t="s">
        <v>70</v>
      </c>
      <c r="F470" s="122" t="s">
        <v>70</v>
      </c>
      <c r="G470" s="124" t="s">
        <v>79</v>
      </c>
      <c r="H470" s="125" t="s">
        <v>1925</v>
      </c>
      <c r="I470" s="126" t="s">
        <v>48</v>
      </c>
      <c r="J470" s="142" t="s">
        <v>223</v>
      </c>
      <c r="K470" s="127"/>
      <c r="L470" s="128"/>
      <c r="M470" s="128"/>
      <c r="N470" s="159" t="s">
        <v>1482</v>
      </c>
      <c r="O470" s="159">
        <v>0</v>
      </c>
      <c r="P470" s="129">
        <v>805000427</v>
      </c>
      <c r="Q470" s="130" t="s">
        <v>1983</v>
      </c>
      <c r="R470" s="129" t="s">
        <v>296</v>
      </c>
      <c r="S470" s="186"/>
      <c r="T470" s="129"/>
      <c r="U470" s="131"/>
      <c r="V470" s="186"/>
      <c r="W470" s="129"/>
      <c r="X470" s="131"/>
      <c r="Y470" s="132">
        <v>956200</v>
      </c>
      <c r="Z470" s="133"/>
      <c r="AA470" s="134">
        <v>0</v>
      </c>
      <c r="AB470" s="132">
        <v>0</v>
      </c>
      <c r="AC470" s="176">
        <f t="shared" si="22"/>
        <v>956200</v>
      </c>
      <c r="AD470" s="176">
        <v>956200</v>
      </c>
      <c r="AE470" s="135"/>
      <c r="AF470" s="135"/>
      <c r="AG470" s="135"/>
      <c r="AH470" s="136"/>
      <c r="AI470" s="136"/>
      <c r="AJ470" s="137"/>
      <c r="AK470" s="138"/>
      <c r="AL470" s="136"/>
      <c r="AM470" s="158"/>
      <c r="AN470" s="164"/>
      <c r="AO470" s="139"/>
      <c r="AP470" s="157"/>
      <c r="AQ470" s="139"/>
      <c r="AR470" s="139"/>
      <c r="AS470" s="140">
        <f t="shared" si="23"/>
        <v>1</v>
      </c>
      <c r="AT470" s="35"/>
      <c r="AU470" s="35"/>
      <c r="AV470" s="35"/>
      <c r="AW470" s="35"/>
      <c r="AX470" s="35"/>
      <c r="AY470" s="35"/>
    </row>
    <row r="471" spans="1:51" s="141" customFormat="1" ht="27.75" customHeight="1">
      <c r="A471" s="156"/>
      <c r="B471" s="120"/>
      <c r="C471" s="120"/>
      <c r="D471" s="121"/>
      <c r="E471" s="122" t="s">
        <v>70</v>
      </c>
      <c r="F471" s="122" t="s">
        <v>70</v>
      </c>
      <c r="G471" s="124" t="s">
        <v>79</v>
      </c>
      <c r="H471" s="125" t="s">
        <v>1925</v>
      </c>
      <c r="I471" s="126" t="s">
        <v>48</v>
      </c>
      <c r="J471" s="142" t="s">
        <v>223</v>
      </c>
      <c r="K471" s="127"/>
      <c r="L471" s="128"/>
      <c r="M471" s="128"/>
      <c r="N471" s="159" t="s">
        <v>1482</v>
      </c>
      <c r="O471" s="159">
        <v>0</v>
      </c>
      <c r="P471" s="129">
        <v>901097473</v>
      </c>
      <c r="Q471" s="130" t="s">
        <v>1984</v>
      </c>
      <c r="R471" s="129" t="s">
        <v>296</v>
      </c>
      <c r="S471" s="186"/>
      <c r="T471" s="129"/>
      <c r="U471" s="131"/>
      <c r="V471" s="186"/>
      <c r="W471" s="129"/>
      <c r="X471" s="131"/>
      <c r="Y471" s="132">
        <v>956200</v>
      </c>
      <c r="Z471" s="133"/>
      <c r="AA471" s="134">
        <v>0</v>
      </c>
      <c r="AB471" s="132">
        <v>0</v>
      </c>
      <c r="AC471" s="176">
        <f aca="true" t="shared" si="24" ref="AC471:AC502">+Y471+Z471+AB471</f>
        <v>956200</v>
      </c>
      <c r="AD471" s="176">
        <v>956200</v>
      </c>
      <c r="AE471" s="135"/>
      <c r="AF471" s="135"/>
      <c r="AG471" s="135"/>
      <c r="AH471" s="136"/>
      <c r="AI471" s="136"/>
      <c r="AJ471" s="137"/>
      <c r="AK471" s="138"/>
      <c r="AL471" s="136"/>
      <c r="AM471" s="158"/>
      <c r="AN471" s="164"/>
      <c r="AO471" s="139"/>
      <c r="AP471" s="157"/>
      <c r="AQ471" s="139"/>
      <c r="AR471" s="139"/>
      <c r="AS471" s="140">
        <f t="shared" si="23"/>
        <v>1</v>
      </c>
      <c r="AT471" s="35"/>
      <c r="AU471" s="35"/>
      <c r="AV471" s="35"/>
      <c r="AW471" s="35"/>
      <c r="AX471" s="35"/>
      <c r="AY471" s="35"/>
    </row>
    <row r="472" spans="1:51" s="141" customFormat="1" ht="27.75" customHeight="1">
      <c r="A472" s="156"/>
      <c r="B472" s="120"/>
      <c r="C472" s="120"/>
      <c r="D472" s="121"/>
      <c r="E472" s="122" t="s">
        <v>70</v>
      </c>
      <c r="F472" s="122" t="s">
        <v>70</v>
      </c>
      <c r="G472" s="124" t="s">
        <v>79</v>
      </c>
      <c r="H472" s="125" t="s">
        <v>1927</v>
      </c>
      <c r="I472" s="126" t="s">
        <v>48</v>
      </c>
      <c r="J472" s="142" t="s">
        <v>223</v>
      </c>
      <c r="K472" s="127"/>
      <c r="L472" s="128"/>
      <c r="M472" s="128"/>
      <c r="N472" s="159" t="s">
        <v>1482</v>
      </c>
      <c r="O472" s="159">
        <v>0</v>
      </c>
      <c r="P472" s="129">
        <v>805000427</v>
      </c>
      <c r="Q472" s="130" t="s">
        <v>1983</v>
      </c>
      <c r="R472" s="129" t="s">
        <v>296</v>
      </c>
      <c r="S472" s="186"/>
      <c r="T472" s="129"/>
      <c r="U472" s="131"/>
      <c r="V472" s="186"/>
      <c r="W472" s="129"/>
      <c r="X472" s="131"/>
      <c r="Y472" s="132">
        <v>956200</v>
      </c>
      <c r="Z472" s="133"/>
      <c r="AA472" s="134">
        <v>0</v>
      </c>
      <c r="AB472" s="132">
        <v>0</v>
      </c>
      <c r="AC472" s="176">
        <f t="shared" si="24"/>
        <v>956200</v>
      </c>
      <c r="AD472" s="176">
        <v>956200</v>
      </c>
      <c r="AE472" s="135"/>
      <c r="AF472" s="135"/>
      <c r="AG472" s="135"/>
      <c r="AH472" s="136"/>
      <c r="AI472" s="136"/>
      <c r="AJ472" s="137"/>
      <c r="AK472" s="138"/>
      <c r="AL472" s="136"/>
      <c r="AM472" s="158"/>
      <c r="AN472" s="164"/>
      <c r="AO472" s="139"/>
      <c r="AP472" s="157"/>
      <c r="AQ472" s="139"/>
      <c r="AR472" s="139"/>
      <c r="AS472" s="140">
        <f t="shared" si="23"/>
        <v>1</v>
      </c>
      <c r="AT472" s="35"/>
      <c r="AU472" s="35"/>
      <c r="AV472" s="35"/>
      <c r="AW472" s="35"/>
      <c r="AX472" s="35"/>
      <c r="AY472" s="35"/>
    </row>
    <row r="473" spans="1:51" s="141" customFormat="1" ht="27.75" customHeight="1">
      <c r="A473" s="156"/>
      <c r="B473" s="120"/>
      <c r="C473" s="120"/>
      <c r="D473" s="121"/>
      <c r="E473" s="122" t="s">
        <v>70</v>
      </c>
      <c r="F473" s="122" t="s">
        <v>70</v>
      </c>
      <c r="G473" s="124" t="s">
        <v>79</v>
      </c>
      <c r="H473" s="125" t="s">
        <v>1927</v>
      </c>
      <c r="I473" s="126" t="s">
        <v>48</v>
      </c>
      <c r="J473" s="142" t="s">
        <v>223</v>
      </c>
      <c r="K473" s="127"/>
      <c r="L473" s="128"/>
      <c r="M473" s="128"/>
      <c r="N473" s="159" t="s">
        <v>1482</v>
      </c>
      <c r="O473" s="159">
        <v>0</v>
      </c>
      <c r="P473" s="129">
        <v>901097473</v>
      </c>
      <c r="Q473" s="130" t="s">
        <v>1984</v>
      </c>
      <c r="R473" s="129" t="s">
        <v>296</v>
      </c>
      <c r="S473" s="186"/>
      <c r="T473" s="129"/>
      <c r="U473" s="131"/>
      <c r="V473" s="186"/>
      <c r="W473" s="129"/>
      <c r="X473" s="131"/>
      <c r="Y473" s="132">
        <v>956200</v>
      </c>
      <c r="Z473" s="133"/>
      <c r="AA473" s="134">
        <v>0</v>
      </c>
      <c r="AB473" s="132">
        <v>0</v>
      </c>
      <c r="AC473" s="176">
        <f t="shared" si="24"/>
        <v>956200</v>
      </c>
      <c r="AD473" s="176">
        <v>956200</v>
      </c>
      <c r="AE473" s="135"/>
      <c r="AF473" s="135"/>
      <c r="AG473" s="135"/>
      <c r="AH473" s="136"/>
      <c r="AI473" s="136"/>
      <c r="AJ473" s="137"/>
      <c r="AK473" s="138"/>
      <c r="AL473" s="136"/>
      <c r="AM473" s="158"/>
      <c r="AN473" s="164"/>
      <c r="AO473" s="139"/>
      <c r="AP473" s="157"/>
      <c r="AQ473" s="139"/>
      <c r="AR473" s="139"/>
      <c r="AS473" s="140">
        <f t="shared" si="23"/>
        <v>1</v>
      </c>
      <c r="AT473" s="35"/>
      <c r="AU473" s="35"/>
      <c r="AV473" s="35"/>
      <c r="AW473" s="35"/>
      <c r="AX473" s="35"/>
      <c r="AY473" s="35"/>
    </row>
    <row r="474" spans="1:51" s="141" customFormat="1" ht="27.75" customHeight="1">
      <c r="A474" s="156"/>
      <c r="B474" s="120"/>
      <c r="C474" s="120"/>
      <c r="D474" s="121"/>
      <c r="E474" s="122" t="s">
        <v>70</v>
      </c>
      <c r="F474" s="122" t="s">
        <v>70</v>
      </c>
      <c r="G474" s="124" t="s">
        <v>79</v>
      </c>
      <c r="H474" s="125" t="s">
        <v>1929</v>
      </c>
      <c r="I474" s="126" t="s">
        <v>48</v>
      </c>
      <c r="J474" s="142" t="s">
        <v>223</v>
      </c>
      <c r="K474" s="127"/>
      <c r="L474" s="128"/>
      <c r="M474" s="128"/>
      <c r="N474" s="159" t="s">
        <v>1482</v>
      </c>
      <c r="O474" s="159">
        <v>0</v>
      </c>
      <c r="P474" s="129">
        <v>805000427</v>
      </c>
      <c r="Q474" s="130" t="s">
        <v>1983</v>
      </c>
      <c r="R474" s="129" t="s">
        <v>296</v>
      </c>
      <c r="S474" s="186"/>
      <c r="T474" s="129"/>
      <c r="U474" s="131"/>
      <c r="V474" s="186"/>
      <c r="W474" s="129"/>
      <c r="X474" s="131"/>
      <c r="Y474" s="132">
        <v>956200</v>
      </c>
      <c r="Z474" s="133"/>
      <c r="AA474" s="134">
        <v>0</v>
      </c>
      <c r="AB474" s="132">
        <v>0</v>
      </c>
      <c r="AC474" s="176">
        <f t="shared" si="24"/>
        <v>956200</v>
      </c>
      <c r="AD474" s="176">
        <v>956200</v>
      </c>
      <c r="AE474" s="135"/>
      <c r="AF474" s="135"/>
      <c r="AG474" s="135"/>
      <c r="AH474" s="136"/>
      <c r="AI474" s="136"/>
      <c r="AJ474" s="137"/>
      <c r="AK474" s="138"/>
      <c r="AL474" s="136"/>
      <c r="AM474" s="158"/>
      <c r="AN474" s="164"/>
      <c r="AO474" s="139"/>
      <c r="AP474" s="157"/>
      <c r="AQ474" s="139"/>
      <c r="AR474" s="139"/>
      <c r="AS474" s="140">
        <f t="shared" si="23"/>
        <v>1</v>
      </c>
      <c r="AT474" s="35"/>
      <c r="AU474" s="35"/>
      <c r="AV474" s="35"/>
      <c r="AW474" s="35"/>
      <c r="AX474" s="35"/>
      <c r="AY474" s="35"/>
    </row>
    <row r="475" spans="1:51" s="141" customFormat="1" ht="27.75" customHeight="1">
      <c r="A475" s="156"/>
      <c r="B475" s="120"/>
      <c r="C475" s="120"/>
      <c r="D475" s="121"/>
      <c r="E475" s="122" t="s">
        <v>70</v>
      </c>
      <c r="F475" s="122" t="s">
        <v>70</v>
      </c>
      <c r="G475" s="124" t="s">
        <v>79</v>
      </c>
      <c r="H475" s="125" t="s">
        <v>1929</v>
      </c>
      <c r="I475" s="126" t="s">
        <v>48</v>
      </c>
      <c r="J475" s="142" t="s">
        <v>223</v>
      </c>
      <c r="K475" s="127"/>
      <c r="L475" s="128"/>
      <c r="M475" s="128"/>
      <c r="N475" s="159" t="s">
        <v>1482</v>
      </c>
      <c r="O475" s="159">
        <v>0</v>
      </c>
      <c r="P475" s="129">
        <v>901097473</v>
      </c>
      <c r="Q475" s="130" t="s">
        <v>1984</v>
      </c>
      <c r="R475" s="129" t="s">
        <v>296</v>
      </c>
      <c r="S475" s="186"/>
      <c r="T475" s="129"/>
      <c r="U475" s="131"/>
      <c r="V475" s="186"/>
      <c r="W475" s="129"/>
      <c r="X475" s="131"/>
      <c r="Y475" s="132">
        <v>956200</v>
      </c>
      <c r="Z475" s="133"/>
      <c r="AA475" s="134">
        <v>0</v>
      </c>
      <c r="AB475" s="132">
        <v>0</v>
      </c>
      <c r="AC475" s="176">
        <f t="shared" si="24"/>
        <v>956200</v>
      </c>
      <c r="AD475" s="176">
        <v>956200</v>
      </c>
      <c r="AE475" s="135"/>
      <c r="AF475" s="135"/>
      <c r="AG475" s="135"/>
      <c r="AH475" s="136"/>
      <c r="AI475" s="136"/>
      <c r="AJ475" s="137"/>
      <c r="AK475" s="138"/>
      <c r="AL475" s="136"/>
      <c r="AM475" s="158"/>
      <c r="AN475" s="164"/>
      <c r="AO475" s="139"/>
      <c r="AP475" s="157"/>
      <c r="AQ475" s="139"/>
      <c r="AR475" s="139"/>
      <c r="AS475" s="140">
        <f t="shared" si="23"/>
        <v>1</v>
      </c>
      <c r="AT475" s="35"/>
      <c r="AU475" s="35"/>
      <c r="AV475" s="35"/>
      <c r="AW475" s="35"/>
      <c r="AX475" s="35"/>
      <c r="AY475" s="35"/>
    </row>
    <row r="476" spans="1:51" s="141" customFormat="1" ht="27.75" customHeight="1">
      <c r="A476" s="156"/>
      <c r="B476" s="120"/>
      <c r="C476" s="120"/>
      <c r="D476" s="121"/>
      <c r="E476" s="122" t="s">
        <v>70</v>
      </c>
      <c r="F476" s="122" t="s">
        <v>70</v>
      </c>
      <c r="G476" s="124" t="s">
        <v>79</v>
      </c>
      <c r="H476" s="125" t="s">
        <v>1931</v>
      </c>
      <c r="I476" s="126" t="s">
        <v>48</v>
      </c>
      <c r="J476" s="142" t="s">
        <v>223</v>
      </c>
      <c r="K476" s="127"/>
      <c r="L476" s="128"/>
      <c r="M476" s="128"/>
      <c r="N476" s="159" t="s">
        <v>1482</v>
      </c>
      <c r="O476" s="159">
        <v>0</v>
      </c>
      <c r="P476" s="129">
        <v>901097473</v>
      </c>
      <c r="Q476" s="130" t="s">
        <v>1984</v>
      </c>
      <c r="R476" s="129" t="s">
        <v>296</v>
      </c>
      <c r="S476" s="186"/>
      <c r="T476" s="129"/>
      <c r="U476" s="131"/>
      <c r="V476" s="186"/>
      <c r="W476" s="129"/>
      <c r="X476" s="131"/>
      <c r="Y476" s="132">
        <v>956200</v>
      </c>
      <c r="Z476" s="133"/>
      <c r="AA476" s="134">
        <v>0</v>
      </c>
      <c r="AB476" s="132">
        <v>0</v>
      </c>
      <c r="AC476" s="176">
        <f t="shared" si="24"/>
        <v>956200</v>
      </c>
      <c r="AD476" s="176">
        <v>956200</v>
      </c>
      <c r="AE476" s="135"/>
      <c r="AF476" s="135"/>
      <c r="AG476" s="135"/>
      <c r="AH476" s="136"/>
      <c r="AI476" s="136"/>
      <c r="AJ476" s="137"/>
      <c r="AK476" s="138"/>
      <c r="AL476" s="136"/>
      <c r="AM476" s="158"/>
      <c r="AN476" s="164"/>
      <c r="AO476" s="139"/>
      <c r="AP476" s="157"/>
      <c r="AQ476" s="139"/>
      <c r="AR476" s="139"/>
      <c r="AS476" s="140">
        <f t="shared" si="23"/>
        <v>1</v>
      </c>
      <c r="AT476" s="35"/>
      <c r="AU476" s="35"/>
      <c r="AV476" s="35"/>
      <c r="AW476" s="35"/>
      <c r="AX476" s="35"/>
      <c r="AY476" s="35"/>
    </row>
    <row r="477" spans="1:51" s="141" customFormat="1" ht="27.75" customHeight="1">
      <c r="A477" s="156"/>
      <c r="B477" s="120"/>
      <c r="C477" s="120"/>
      <c r="D477" s="121"/>
      <c r="E477" s="122" t="s">
        <v>70</v>
      </c>
      <c r="F477" s="122" t="s">
        <v>70</v>
      </c>
      <c r="G477" s="124" t="s">
        <v>79</v>
      </c>
      <c r="H477" s="125" t="s">
        <v>1921</v>
      </c>
      <c r="I477" s="126" t="s">
        <v>48</v>
      </c>
      <c r="J477" s="142" t="s">
        <v>223</v>
      </c>
      <c r="K477" s="127"/>
      <c r="L477" s="128"/>
      <c r="M477" s="128"/>
      <c r="N477" s="159" t="s">
        <v>1482</v>
      </c>
      <c r="O477" s="159">
        <v>0</v>
      </c>
      <c r="P477" s="129">
        <v>805000427</v>
      </c>
      <c r="Q477" s="130" t="s">
        <v>1983</v>
      </c>
      <c r="R477" s="129" t="s">
        <v>296</v>
      </c>
      <c r="S477" s="186"/>
      <c r="T477" s="129"/>
      <c r="U477" s="131"/>
      <c r="V477" s="186"/>
      <c r="W477" s="129"/>
      <c r="X477" s="131"/>
      <c r="Y477" s="132">
        <v>1015200</v>
      </c>
      <c r="Z477" s="133"/>
      <c r="AA477" s="134">
        <v>0</v>
      </c>
      <c r="AB477" s="132">
        <v>0</v>
      </c>
      <c r="AC477" s="176">
        <f t="shared" si="24"/>
        <v>1015200</v>
      </c>
      <c r="AD477" s="176">
        <v>1015200</v>
      </c>
      <c r="AE477" s="135"/>
      <c r="AF477" s="135"/>
      <c r="AG477" s="135"/>
      <c r="AH477" s="136"/>
      <c r="AI477" s="136"/>
      <c r="AJ477" s="137"/>
      <c r="AK477" s="138"/>
      <c r="AL477" s="136"/>
      <c r="AM477" s="158"/>
      <c r="AN477" s="164"/>
      <c r="AO477" s="139"/>
      <c r="AP477" s="157"/>
      <c r="AQ477" s="139"/>
      <c r="AR477" s="139"/>
      <c r="AS477" s="140">
        <f t="shared" si="23"/>
        <v>1</v>
      </c>
      <c r="AT477" s="35"/>
      <c r="AU477" s="35"/>
      <c r="AV477" s="35"/>
      <c r="AW477" s="35"/>
      <c r="AX477" s="35"/>
      <c r="AY477" s="35"/>
    </row>
    <row r="478" spans="1:51" s="141" customFormat="1" ht="27.75" customHeight="1">
      <c r="A478" s="156"/>
      <c r="B478" s="120"/>
      <c r="C478" s="120"/>
      <c r="D478" s="121"/>
      <c r="E478" s="122" t="s">
        <v>70</v>
      </c>
      <c r="F478" s="122" t="s">
        <v>70</v>
      </c>
      <c r="G478" s="124" t="s">
        <v>79</v>
      </c>
      <c r="H478" s="125" t="s">
        <v>1921</v>
      </c>
      <c r="I478" s="126" t="s">
        <v>48</v>
      </c>
      <c r="J478" s="142" t="s">
        <v>223</v>
      </c>
      <c r="K478" s="127"/>
      <c r="L478" s="128"/>
      <c r="M478" s="128"/>
      <c r="N478" s="159" t="s">
        <v>1482</v>
      </c>
      <c r="O478" s="159">
        <v>0</v>
      </c>
      <c r="P478" s="129">
        <v>901097473</v>
      </c>
      <c r="Q478" s="130" t="s">
        <v>1984</v>
      </c>
      <c r="R478" s="129" t="s">
        <v>296</v>
      </c>
      <c r="S478" s="186"/>
      <c r="T478" s="129"/>
      <c r="U478" s="188"/>
      <c r="V478" s="186"/>
      <c r="W478" s="129"/>
      <c r="X478" s="131"/>
      <c r="Y478" s="132">
        <v>1015200</v>
      </c>
      <c r="Z478" s="133"/>
      <c r="AA478" s="134">
        <v>0</v>
      </c>
      <c r="AB478" s="132">
        <v>0</v>
      </c>
      <c r="AC478" s="176">
        <f t="shared" si="24"/>
        <v>1015200</v>
      </c>
      <c r="AD478" s="176">
        <v>1015200</v>
      </c>
      <c r="AE478" s="135"/>
      <c r="AF478" s="135"/>
      <c r="AG478" s="135"/>
      <c r="AH478" s="136"/>
      <c r="AI478" s="136"/>
      <c r="AJ478" s="137"/>
      <c r="AK478" s="138"/>
      <c r="AL478" s="136"/>
      <c r="AM478" s="158"/>
      <c r="AN478" s="164"/>
      <c r="AO478" s="139"/>
      <c r="AP478" s="157"/>
      <c r="AQ478" s="139"/>
      <c r="AR478" s="139"/>
      <c r="AS478" s="140">
        <f t="shared" si="23"/>
        <v>1</v>
      </c>
      <c r="AT478" s="35"/>
      <c r="AU478" s="35"/>
      <c r="AV478" s="35"/>
      <c r="AW478" s="35"/>
      <c r="AX478" s="35"/>
      <c r="AY478" s="35"/>
    </row>
    <row r="479" spans="1:51" s="141" customFormat="1" ht="27.75" customHeight="1">
      <c r="A479" s="156"/>
      <c r="B479" s="120"/>
      <c r="C479" s="120"/>
      <c r="D479" s="121"/>
      <c r="E479" s="122" t="s">
        <v>70</v>
      </c>
      <c r="F479" s="122" t="s">
        <v>70</v>
      </c>
      <c r="G479" s="124" t="s">
        <v>79</v>
      </c>
      <c r="H479" s="125" t="s">
        <v>1954</v>
      </c>
      <c r="I479" s="126" t="s">
        <v>48</v>
      </c>
      <c r="J479" s="142" t="s">
        <v>223</v>
      </c>
      <c r="K479" s="127"/>
      <c r="L479" s="128"/>
      <c r="M479" s="128"/>
      <c r="N479" s="159" t="s">
        <v>1482</v>
      </c>
      <c r="O479" s="159">
        <v>0</v>
      </c>
      <c r="P479" s="129">
        <v>901144843</v>
      </c>
      <c r="Q479" s="130" t="s">
        <v>1986</v>
      </c>
      <c r="R479" s="129" t="s">
        <v>296</v>
      </c>
      <c r="S479" s="186"/>
      <c r="T479" s="129"/>
      <c r="U479" s="188"/>
      <c r="V479" s="186"/>
      <c r="W479" s="129"/>
      <c r="X479" s="131"/>
      <c r="Y479" s="132">
        <v>1024840</v>
      </c>
      <c r="Z479" s="133"/>
      <c r="AA479" s="134">
        <v>0</v>
      </c>
      <c r="AB479" s="132">
        <v>0</v>
      </c>
      <c r="AC479" s="176">
        <f t="shared" si="24"/>
        <v>1024840</v>
      </c>
      <c r="AD479" s="176">
        <v>924840</v>
      </c>
      <c r="AE479" s="135"/>
      <c r="AF479" s="135"/>
      <c r="AG479" s="135"/>
      <c r="AH479" s="136"/>
      <c r="AI479" s="136"/>
      <c r="AJ479" s="137"/>
      <c r="AK479" s="138"/>
      <c r="AL479" s="136"/>
      <c r="AM479" s="158"/>
      <c r="AN479" s="164"/>
      <c r="AO479" s="139"/>
      <c r="AP479" s="157"/>
      <c r="AQ479" s="139"/>
      <c r="AR479" s="139"/>
      <c r="AS479" s="140">
        <f t="shared" si="23"/>
        <v>0.9024237929823192</v>
      </c>
      <c r="AT479" s="35"/>
      <c r="AU479" s="35"/>
      <c r="AV479" s="35"/>
      <c r="AW479" s="35"/>
      <c r="AX479" s="35"/>
      <c r="AY479" s="35"/>
    </row>
    <row r="480" spans="1:51" s="141" customFormat="1" ht="27.75" customHeight="1">
      <c r="A480" s="156"/>
      <c r="B480" s="120"/>
      <c r="C480" s="120"/>
      <c r="D480" s="121"/>
      <c r="E480" s="122" t="s">
        <v>70</v>
      </c>
      <c r="F480" s="122" t="s">
        <v>70</v>
      </c>
      <c r="G480" s="124" t="s">
        <v>79</v>
      </c>
      <c r="H480" s="125" t="s">
        <v>1958</v>
      </c>
      <c r="I480" s="126" t="s">
        <v>48</v>
      </c>
      <c r="J480" s="142" t="s">
        <v>223</v>
      </c>
      <c r="K480" s="127"/>
      <c r="L480" s="128"/>
      <c r="M480" s="128"/>
      <c r="N480" s="159" t="s">
        <v>1482</v>
      </c>
      <c r="O480" s="159">
        <v>0</v>
      </c>
      <c r="P480" s="129">
        <v>800007813</v>
      </c>
      <c r="Q480" s="130" t="s">
        <v>1989</v>
      </c>
      <c r="R480" s="129" t="s">
        <v>296</v>
      </c>
      <c r="S480" s="186"/>
      <c r="T480" s="129"/>
      <c r="U480" s="131"/>
      <c r="V480" s="186"/>
      <c r="W480" s="129"/>
      <c r="X480" s="131"/>
      <c r="Y480" s="132">
        <v>1147206</v>
      </c>
      <c r="Z480" s="133"/>
      <c r="AA480" s="134">
        <v>0</v>
      </c>
      <c r="AB480" s="132">
        <v>0</v>
      </c>
      <c r="AC480" s="176">
        <f t="shared" si="24"/>
        <v>1147206</v>
      </c>
      <c r="AD480" s="176">
        <v>1147206</v>
      </c>
      <c r="AE480" s="135"/>
      <c r="AF480" s="135"/>
      <c r="AG480" s="135"/>
      <c r="AH480" s="136"/>
      <c r="AI480" s="136"/>
      <c r="AJ480" s="137"/>
      <c r="AK480" s="138"/>
      <c r="AL480" s="136"/>
      <c r="AM480" s="158"/>
      <c r="AN480" s="164"/>
      <c r="AO480" s="139"/>
      <c r="AP480" s="157"/>
      <c r="AQ480" s="139"/>
      <c r="AR480" s="139"/>
      <c r="AS480" s="140">
        <f t="shared" si="23"/>
        <v>1</v>
      </c>
      <c r="AT480" s="35"/>
      <c r="AU480" s="35"/>
      <c r="AV480" s="35"/>
      <c r="AW480" s="35"/>
      <c r="AX480" s="35"/>
      <c r="AY480" s="35"/>
    </row>
    <row r="481" spans="1:51" s="141" customFormat="1" ht="27.75" customHeight="1">
      <c r="A481" s="156"/>
      <c r="B481" s="120"/>
      <c r="C481" s="120"/>
      <c r="D481" s="121"/>
      <c r="E481" s="122" t="s">
        <v>70</v>
      </c>
      <c r="F481" s="122" t="s">
        <v>70</v>
      </c>
      <c r="G481" s="124" t="s">
        <v>79</v>
      </c>
      <c r="H481" s="125" t="s">
        <v>1959</v>
      </c>
      <c r="I481" s="126" t="s">
        <v>48</v>
      </c>
      <c r="J481" s="142" t="s">
        <v>223</v>
      </c>
      <c r="K481" s="127"/>
      <c r="L481" s="128"/>
      <c r="M481" s="128"/>
      <c r="N481" s="159" t="s">
        <v>1482</v>
      </c>
      <c r="O481" s="159">
        <v>0</v>
      </c>
      <c r="P481" s="129">
        <v>800007813</v>
      </c>
      <c r="Q481" s="130" t="s">
        <v>1989</v>
      </c>
      <c r="R481" s="129" t="s">
        <v>296</v>
      </c>
      <c r="S481" s="186"/>
      <c r="T481" s="129"/>
      <c r="U481" s="188"/>
      <c r="V481" s="186"/>
      <c r="W481" s="129"/>
      <c r="X481" s="131"/>
      <c r="Y481" s="132">
        <v>1156740</v>
      </c>
      <c r="Z481" s="133"/>
      <c r="AA481" s="134">
        <v>0</v>
      </c>
      <c r="AB481" s="132">
        <v>0</v>
      </c>
      <c r="AC481" s="176">
        <f t="shared" si="24"/>
        <v>1156740</v>
      </c>
      <c r="AD481" s="176">
        <v>1156740</v>
      </c>
      <c r="AE481" s="135"/>
      <c r="AF481" s="135"/>
      <c r="AG481" s="135"/>
      <c r="AH481" s="136"/>
      <c r="AI481" s="136"/>
      <c r="AJ481" s="137"/>
      <c r="AK481" s="138"/>
      <c r="AL481" s="136"/>
      <c r="AM481" s="158"/>
      <c r="AN481" s="164"/>
      <c r="AO481" s="139"/>
      <c r="AP481" s="157"/>
      <c r="AQ481" s="139"/>
      <c r="AR481" s="139"/>
      <c r="AS481" s="140">
        <f t="shared" si="23"/>
        <v>1</v>
      </c>
      <c r="AT481" s="35"/>
      <c r="AU481" s="35"/>
      <c r="AV481" s="35"/>
      <c r="AW481" s="35"/>
      <c r="AX481" s="35"/>
      <c r="AY481" s="35"/>
    </row>
    <row r="482" spans="1:51" s="141" customFormat="1" ht="27.75" customHeight="1">
      <c r="A482" s="156"/>
      <c r="B482" s="120"/>
      <c r="C482" s="120"/>
      <c r="D482" s="121"/>
      <c r="E482" s="122" t="s">
        <v>70</v>
      </c>
      <c r="F482" s="122" t="s">
        <v>70</v>
      </c>
      <c r="G482" s="124" t="s">
        <v>79</v>
      </c>
      <c r="H482" s="125" t="s">
        <v>1960</v>
      </c>
      <c r="I482" s="126" t="s">
        <v>48</v>
      </c>
      <c r="J482" s="142" t="s">
        <v>223</v>
      </c>
      <c r="K482" s="127"/>
      <c r="L482" s="128"/>
      <c r="M482" s="128"/>
      <c r="N482" s="159" t="s">
        <v>1482</v>
      </c>
      <c r="O482" s="159">
        <v>0</v>
      </c>
      <c r="P482" s="129">
        <v>830037248</v>
      </c>
      <c r="Q482" s="130" t="s">
        <v>1987</v>
      </c>
      <c r="R482" s="129" t="s">
        <v>296</v>
      </c>
      <c r="S482" s="186"/>
      <c r="T482" s="129"/>
      <c r="U482" s="131"/>
      <c r="V482" s="186"/>
      <c r="W482" s="129"/>
      <c r="X482" s="131"/>
      <c r="Y482" s="132">
        <v>1846589</v>
      </c>
      <c r="Z482" s="133"/>
      <c r="AA482" s="134">
        <v>0</v>
      </c>
      <c r="AB482" s="132">
        <v>0</v>
      </c>
      <c r="AC482" s="176">
        <f t="shared" si="24"/>
        <v>1846589</v>
      </c>
      <c r="AD482" s="176">
        <v>1846589</v>
      </c>
      <c r="AE482" s="135"/>
      <c r="AF482" s="135"/>
      <c r="AG482" s="135"/>
      <c r="AH482" s="136"/>
      <c r="AI482" s="136"/>
      <c r="AJ482" s="137"/>
      <c r="AK482" s="138"/>
      <c r="AL482" s="136"/>
      <c r="AM482" s="158"/>
      <c r="AN482" s="164"/>
      <c r="AO482" s="139"/>
      <c r="AP482" s="157"/>
      <c r="AQ482" s="139"/>
      <c r="AR482" s="139"/>
      <c r="AS482" s="140">
        <f t="shared" si="23"/>
        <v>1</v>
      </c>
      <c r="AT482" s="35"/>
      <c r="AU482" s="35"/>
      <c r="AV482" s="35"/>
      <c r="AW482" s="35"/>
      <c r="AX482" s="35"/>
      <c r="AY482" s="35"/>
    </row>
    <row r="483" spans="1:51" s="141" customFormat="1" ht="27.75" customHeight="1">
      <c r="A483" s="156"/>
      <c r="B483" s="120"/>
      <c r="C483" s="120"/>
      <c r="D483" s="121"/>
      <c r="E483" s="122" t="s">
        <v>70</v>
      </c>
      <c r="F483" s="122" t="s">
        <v>70</v>
      </c>
      <c r="G483" s="124" t="s">
        <v>79</v>
      </c>
      <c r="H483" s="125" t="s">
        <v>1944</v>
      </c>
      <c r="I483" s="126" t="s">
        <v>48</v>
      </c>
      <c r="J483" s="142" t="s">
        <v>223</v>
      </c>
      <c r="K483" s="127"/>
      <c r="L483" s="128"/>
      <c r="M483" s="128"/>
      <c r="N483" s="159" t="s">
        <v>1482</v>
      </c>
      <c r="O483" s="159">
        <v>0</v>
      </c>
      <c r="P483" s="129">
        <v>899999094</v>
      </c>
      <c r="Q483" s="130" t="s">
        <v>1988</v>
      </c>
      <c r="R483" s="129" t="s">
        <v>296</v>
      </c>
      <c r="S483" s="186"/>
      <c r="T483" s="129"/>
      <c r="U483" s="131"/>
      <c r="V483" s="186"/>
      <c r="W483" s="129"/>
      <c r="X483" s="131"/>
      <c r="Y483" s="132">
        <v>2000000</v>
      </c>
      <c r="Z483" s="133"/>
      <c r="AA483" s="134">
        <v>0</v>
      </c>
      <c r="AB483" s="132">
        <v>0</v>
      </c>
      <c r="AC483" s="176">
        <f t="shared" si="24"/>
        <v>2000000</v>
      </c>
      <c r="AD483" s="176">
        <v>432970</v>
      </c>
      <c r="AE483" s="135"/>
      <c r="AF483" s="135"/>
      <c r="AG483" s="135"/>
      <c r="AH483" s="136"/>
      <c r="AI483" s="136"/>
      <c r="AJ483" s="137"/>
      <c r="AK483" s="138"/>
      <c r="AL483" s="136"/>
      <c r="AM483" s="158"/>
      <c r="AN483" s="164"/>
      <c r="AO483" s="139"/>
      <c r="AP483" s="157"/>
      <c r="AQ483" s="139"/>
      <c r="AR483" s="139"/>
      <c r="AS483" s="140">
        <f t="shared" si="23"/>
        <v>0.216485</v>
      </c>
      <c r="AT483" s="35"/>
      <c r="AU483" s="35"/>
      <c r="AV483" s="35"/>
      <c r="AW483" s="35"/>
      <c r="AX483" s="35"/>
      <c r="AY483" s="35"/>
    </row>
    <row r="484" spans="1:51" s="141" customFormat="1" ht="27.75" customHeight="1">
      <c r="A484" s="156"/>
      <c r="B484" s="120"/>
      <c r="C484" s="120"/>
      <c r="D484" s="121"/>
      <c r="E484" s="122" t="s">
        <v>70</v>
      </c>
      <c r="F484" s="122" t="s">
        <v>70</v>
      </c>
      <c r="G484" s="124" t="s">
        <v>79</v>
      </c>
      <c r="H484" s="125" t="s">
        <v>1912</v>
      </c>
      <c r="I484" s="126" t="s">
        <v>48</v>
      </c>
      <c r="J484" s="142" t="s">
        <v>223</v>
      </c>
      <c r="K484" s="127"/>
      <c r="L484" s="128"/>
      <c r="M484" s="128"/>
      <c r="N484" s="159" t="s">
        <v>1482</v>
      </c>
      <c r="O484" s="159">
        <v>0</v>
      </c>
      <c r="P484" s="129">
        <v>800251440</v>
      </c>
      <c r="Q484" s="130" t="s">
        <v>1981</v>
      </c>
      <c r="R484" s="129" t="s">
        <v>296</v>
      </c>
      <c r="S484" s="186"/>
      <c r="T484" s="129"/>
      <c r="U484" s="131"/>
      <c r="V484" s="186"/>
      <c r="W484" s="129"/>
      <c r="X484" s="131"/>
      <c r="Y484" s="132">
        <v>2809800</v>
      </c>
      <c r="Z484" s="133"/>
      <c r="AA484" s="134">
        <v>0</v>
      </c>
      <c r="AB484" s="132">
        <v>0</v>
      </c>
      <c r="AC484" s="176">
        <f t="shared" si="24"/>
        <v>2809800</v>
      </c>
      <c r="AD484" s="176">
        <v>2809800</v>
      </c>
      <c r="AE484" s="135"/>
      <c r="AF484" s="135"/>
      <c r="AG484" s="135"/>
      <c r="AH484" s="136"/>
      <c r="AI484" s="136"/>
      <c r="AJ484" s="137"/>
      <c r="AK484" s="138"/>
      <c r="AL484" s="136"/>
      <c r="AM484" s="158"/>
      <c r="AN484" s="164"/>
      <c r="AO484" s="139"/>
      <c r="AP484" s="157"/>
      <c r="AQ484" s="139"/>
      <c r="AR484" s="139"/>
      <c r="AS484" s="140">
        <f t="shared" si="23"/>
        <v>1</v>
      </c>
      <c r="AT484" s="35"/>
      <c r="AU484" s="35"/>
      <c r="AV484" s="35"/>
      <c r="AW484" s="35"/>
      <c r="AX484" s="35"/>
      <c r="AY484" s="35"/>
    </row>
    <row r="485" spans="1:51" s="141" customFormat="1" ht="27.75" customHeight="1">
      <c r="A485" s="156"/>
      <c r="B485" s="120"/>
      <c r="C485" s="120"/>
      <c r="D485" s="121"/>
      <c r="E485" s="122" t="s">
        <v>70</v>
      </c>
      <c r="F485" s="122" t="s">
        <v>70</v>
      </c>
      <c r="G485" s="124" t="s">
        <v>79</v>
      </c>
      <c r="H485" s="125" t="s">
        <v>1913</v>
      </c>
      <c r="I485" s="126" t="s">
        <v>48</v>
      </c>
      <c r="J485" s="142" t="s">
        <v>223</v>
      </c>
      <c r="K485" s="127"/>
      <c r="L485" s="128"/>
      <c r="M485" s="128"/>
      <c r="N485" s="159" t="s">
        <v>1482</v>
      </c>
      <c r="O485" s="159">
        <v>0</v>
      </c>
      <c r="P485" s="129">
        <v>800251440</v>
      </c>
      <c r="Q485" s="130" t="s">
        <v>1981</v>
      </c>
      <c r="R485" s="129" t="s">
        <v>296</v>
      </c>
      <c r="S485" s="186"/>
      <c r="T485" s="129"/>
      <c r="U485" s="131"/>
      <c r="V485" s="186"/>
      <c r="W485" s="129"/>
      <c r="X485" s="131"/>
      <c r="Y485" s="132">
        <v>2809800</v>
      </c>
      <c r="Z485" s="133"/>
      <c r="AA485" s="134">
        <v>0</v>
      </c>
      <c r="AB485" s="132">
        <v>0</v>
      </c>
      <c r="AC485" s="176">
        <f t="shared" si="24"/>
        <v>2809800</v>
      </c>
      <c r="AD485" s="176">
        <v>2809800</v>
      </c>
      <c r="AE485" s="135"/>
      <c r="AF485" s="135"/>
      <c r="AG485" s="135"/>
      <c r="AH485" s="136"/>
      <c r="AI485" s="136"/>
      <c r="AJ485" s="137"/>
      <c r="AK485" s="138"/>
      <c r="AL485" s="136"/>
      <c r="AM485" s="158"/>
      <c r="AN485" s="164"/>
      <c r="AO485" s="139"/>
      <c r="AP485" s="157"/>
      <c r="AQ485" s="139"/>
      <c r="AR485" s="139"/>
      <c r="AS485" s="140">
        <f t="shared" si="23"/>
        <v>1</v>
      </c>
      <c r="AT485" s="35"/>
      <c r="AU485" s="35"/>
      <c r="AV485" s="35"/>
      <c r="AW485" s="35"/>
      <c r="AX485" s="35"/>
      <c r="AY485" s="35"/>
    </row>
    <row r="486" spans="1:51" s="141" customFormat="1" ht="27.75" customHeight="1">
      <c r="A486" s="156"/>
      <c r="B486" s="120"/>
      <c r="C486" s="120"/>
      <c r="D486" s="121"/>
      <c r="E486" s="122" t="s">
        <v>70</v>
      </c>
      <c r="F486" s="122" t="s">
        <v>70</v>
      </c>
      <c r="G486" s="124" t="s">
        <v>79</v>
      </c>
      <c r="H486" s="125" t="s">
        <v>1919</v>
      </c>
      <c r="I486" s="126" t="s">
        <v>48</v>
      </c>
      <c r="J486" s="142" t="s">
        <v>223</v>
      </c>
      <c r="K486" s="127"/>
      <c r="L486" s="128"/>
      <c r="M486" s="128"/>
      <c r="N486" s="159" t="s">
        <v>1482</v>
      </c>
      <c r="O486" s="159">
        <v>0</v>
      </c>
      <c r="P486" s="129">
        <v>800251440</v>
      </c>
      <c r="Q486" s="130" t="s">
        <v>1981</v>
      </c>
      <c r="R486" s="129" t="s">
        <v>296</v>
      </c>
      <c r="S486" s="186"/>
      <c r="T486" s="129"/>
      <c r="U486" s="131"/>
      <c r="V486" s="186"/>
      <c r="W486" s="129"/>
      <c r="X486" s="131"/>
      <c r="Y486" s="132">
        <v>2809800</v>
      </c>
      <c r="Z486" s="133"/>
      <c r="AA486" s="134">
        <v>0</v>
      </c>
      <c r="AB486" s="132">
        <v>0</v>
      </c>
      <c r="AC486" s="176">
        <f t="shared" si="24"/>
        <v>2809800</v>
      </c>
      <c r="AD486" s="176">
        <v>2809800</v>
      </c>
      <c r="AE486" s="135"/>
      <c r="AF486" s="135"/>
      <c r="AG486" s="135"/>
      <c r="AH486" s="136"/>
      <c r="AI486" s="136"/>
      <c r="AJ486" s="137"/>
      <c r="AK486" s="138"/>
      <c r="AL486" s="136"/>
      <c r="AM486" s="158"/>
      <c r="AN486" s="164"/>
      <c r="AO486" s="139"/>
      <c r="AP486" s="157"/>
      <c r="AQ486" s="139"/>
      <c r="AR486" s="139"/>
      <c r="AS486" s="140">
        <f t="shared" si="23"/>
        <v>1</v>
      </c>
      <c r="AT486" s="35"/>
      <c r="AU486" s="35"/>
      <c r="AV486" s="35"/>
      <c r="AW486" s="35"/>
      <c r="AX486" s="35"/>
      <c r="AY486" s="35"/>
    </row>
    <row r="487" spans="1:51" s="141" customFormat="1" ht="27.75" customHeight="1">
      <c r="A487" s="120"/>
      <c r="B487" s="120"/>
      <c r="C487" s="120"/>
      <c r="D487" s="121"/>
      <c r="E487" s="122" t="s">
        <v>70</v>
      </c>
      <c r="F487" s="122" t="s">
        <v>70</v>
      </c>
      <c r="G487" s="124" t="s">
        <v>79</v>
      </c>
      <c r="H487" s="125" t="s">
        <v>2120</v>
      </c>
      <c r="I487" s="126" t="s">
        <v>48</v>
      </c>
      <c r="J487" s="142" t="s">
        <v>223</v>
      </c>
      <c r="K487" s="127"/>
      <c r="L487" s="128"/>
      <c r="M487" s="128"/>
      <c r="N487" s="159" t="s">
        <v>1482</v>
      </c>
      <c r="O487" s="159">
        <v>0</v>
      </c>
      <c r="P487" s="129">
        <v>800251440</v>
      </c>
      <c r="Q487" s="130" t="s">
        <v>1981</v>
      </c>
      <c r="R487" s="129" t="s">
        <v>296</v>
      </c>
      <c r="S487" s="186"/>
      <c r="T487" s="129"/>
      <c r="U487" s="131"/>
      <c r="V487" s="186"/>
      <c r="W487" s="129"/>
      <c r="X487" s="131"/>
      <c r="Y487" s="132">
        <v>2809800</v>
      </c>
      <c r="Z487" s="133"/>
      <c r="AA487" s="134">
        <v>0</v>
      </c>
      <c r="AB487" s="132">
        <v>0</v>
      </c>
      <c r="AC487" s="176">
        <f t="shared" si="24"/>
        <v>2809800</v>
      </c>
      <c r="AD487" s="176">
        <v>2809800</v>
      </c>
      <c r="AE487" s="135"/>
      <c r="AF487" s="135"/>
      <c r="AG487" s="135"/>
      <c r="AH487" s="136"/>
      <c r="AI487" s="136"/>
      <c r="AJ487" s="137"/>
      <c r="AK487" s="138"/>
      <c r="AL487" s="136"/>
      <c r="AM487" s="158"/>
      <c r="AN487" s="164"/>
      <c r="AO487" s="139"/>
      <c r="AP487" s="157"/>
      <c r="AQ487" s="139"/>
      <c r="AR487" s="139"/>
      <c r="AS487" s="140">
        <f t="shared" si="23"/>
        <v>1</v>
      </c>
      <c r="AT487" s="35"/>
      <c r="AU487" s="35"/>
      <c r="AV487" s="35"/>
      <c r="AW487" s="35"/>
      <c r="AX487" s="35"/>
      <c r="AY487" s="35"/>
    </row>
    <row r="488" spans="1:51" s="141" customFormat="1" ht="27.75" customHeight="1">
      <c r="A488" s="156"/>
      <c r="B488" s="120"/>
      <c r="C488" s="120"/>
      <c r="D488" s="121"/>
      <c r="E488" s="122" t="s">
        <v>70</v>
      </c>
      <c r="F488" s="122" t="s">
        <v>70</v>
      </c>
      <c r="G488" s="124" t="s">
        <v>79</v>
      </c>
      <c r="H488" s="125" t="s">
        <v>1923</v>
      </c>
      <c r="I488" s="126" t="s">
        <v>48</v>
      </c>
      <c r="J488" s="142" t="s">
        <v>223</v>
      </c>
      <c r="K488" s="127"/>
      <c r="L488" s="128"/>
      <c r="M488" s="128"/>
      <c r="N488" s="159" t="s">
        <v>1482</v>
      </c>
      <c r="O488" s="159">
        <v>0</v>
      </c>
      <c r="P488" s="129">
        <v>800251440</v>
      </c>
      <c r="Q488" s="130" t="s">
        <v>1981</v>
      </c>
      <c r="R488" s="129" t="s">
        <v>296</v>
      </c>
      <c r="S488" s="186"/>
      <c r="T488" s="129"/>
      <c r="U488" s="131"/>
      <c r="V488" s="186"/>
      <c r="W488" s="129"/>
      <c r="X488" s="131"/>
      <c r="Y488" s="132">
        <v>2868600</v>
      </c>
      <c r="Z488" s="133"/>
      <c r="AA488" s="134">
        <v>0</v>
      </c>
      <c r="AB488" s="132">
        <v>0</v>
      </c>
      <c r="AC488" s="176">
        <f t="shared" si="24"/>
        <v>2868600</v>
      </c>
      <c r="AD488" s="176">
        <v>2868600</v>
      </c>
      <c r="AE488" s="135"/>
      <c r="AF488" s="135"/>
      <c r="AG488" s="135"/>
      <c r="AH488" s="136"/>
      <c r="AI488" s="136"/>
      <c r="AJ488" s="137"/>
      <c r="AK488" s="138"/>
      <c r="AL488" s="136"/>
      <c r="AM488" s="158"/>
      <c r="AN488" s="164"/>
      <c r="AO488" s="139"/>
      <c r="AP488" s="157"/>
      <c r="AQ488" s="139"/>
      <c r="AR488" s="139"/>
      <c r="AS488" s="140">
        <f t="shared" si="23"/>
        <v>1</v>
      </c>
      <c r="AT488" s="35"/>
      <c r="AU488" s="35"/>
      <c r="AV488" s="35"/>
      <c r="AW488" s="35"/>
      <c r="AX488" s="35"/>
      <c r="AY488" s="35"/>
    </row>
    <row r="489" spans="1:51" s="141" customFormat="1" ht="27.75" customHeight="1">
      <c r="A489" s="156"/>
      <c r="B489" s="120"/>
      <c r="C489" s="120"/>
      <c r="D489" s="121"/>
      <c r="E489" s="122" t="s">
        <v>70</v>
      </c>
      <c r="F489" s="122" t="s">
        <v>70</v>
      </c>
      <c r="G489" s="124" t="s">
        <v>79</v>
      </c>
      <c r="H489" s="125" t="s">
        <v>1925</v>
      </c>
      <c r="I489" s="126" t="s">
        <v>48</v>
      </c>
      <c r="J489" s="142" t="s">
        <v>223</v>
      </c>
      <c r="K489" s="127"/>
      <c r="L489" s="128"/>
      <c r="M489" s="128"/>
      <c r="N489" s="159" t="s">
        <v>1482</v>
      </c>
      <c r="O489" s="159">
        <v>0</v>
      </c>
      <c r="P489" s="129">
        <v>800251440</v>
      </c>
      <c r="Q489" s="130" t="s">
        <v>1981</v>
      </c>
      <c r="R489" s="129" t="s">
        <v>296</v>
      </c>
      <c r="S489" s="186"/>
      <c r="T489" s="129"/>
      <c r="U489" s="131"/>
      <c r="V489" s="186"/>
      <c r="W489" s="129"/>
      <c r="X489" s="131"/>
      <c r="Y489" s="132">
        <v>2868600</v>
      </c>
      <c r="Z489" s="133"/>
      <c r="AA489" s="134">
        <v>0</v>
      </c>
      <c r="AB489" s="132">
        <v>0</v>
      </c>
      <c r="AC489" s="176">
        <f t="shared" si="24"/>
        <v>2868600</v>
      </c>
      <c r="AD489" s="176">
        <v>2868600</v>
      </c>
      <c r="AE489" s="135"/>
      <c r="AF489" s="135"/>
      <c r="AG489" s="135"/>
      <c r="AH489" s="136"/>
      <c r="AI489" s="136"/>
      <c r="AJ489" s="137"/>
      <c r="AK489" s="138"/>
      <c r="AL489" s="136"/>
      <c r="AM489" s="158"/>
      <c r="AN489" s="164"/>
      <c r="AO489" s="139"/>
      <c r="AP489" s="157"/>
      <c r="AQ489" s="139"/>
      <c r="AR489" s="139"/>
      <c r="AS489" s="140">
        <f t="shared" si="23"/>
        <v>1</v>
      </c>
      <c r="AT489" s="35"/>
      <c r="AU489" s="35"/>
      <c r="AV489" s="35"/>
      <c r="AW489" s="35"/>
      <c r="AX489" s="35"/>
      <c r="AY489" s="35"/>
    </row>
    <row r="490" spans="1:51" s="141" customFormat="1" ht="27.75" customHeight="1">
      <c r="A490" s="156"/>
      <c r="B490" s="120"/>
      <c r="C490" s="120"/>
      <c r="D490" s="121"/>
      <c r="E490" s="122" t="s">
        <v>70</v>
      </c>
      <c r="F490" s="122" t="s">
        <v>70</v>
      </c>
      <c r="G490" s="124" t="s">
        <v>79</v>
      </c>
      <c r="H490" s="125" t="s">
        <v>1927</v>
      </c>
      <c r="I490" s="126" t="s">
        <v>48</v>
      </c>
      <c r="J490" s="142" t="s">
        <v>223</v>
      </c>
      <c r="K490" s="127"/>
      <c r="L490" s="128"/>
      <c r="M490" s="128"/>
      <c r="N490" s="159" t="s">
        <v>1482</v>
      </c>
      <c r="O490" s="159">
        <v>0</v>
      </c>
      <c r="P490" s="129">
        <v>800251440</v>
      </c>
      <c r="Q490" s="130" t="s">
        <v>1981</v>
      </c>
      <c r="R490" s="129" t="s">
        <v>296</v>
      </c>
      <c r="S490" s="186"/>
      <c r="T490" s="129"/>
      <c r="U490" s="131"/>
      <c r="V490" s="186"/>
      <c r="W490" s="129"/>
      <c r="X490" s="131"/>
      <c r="Y490" s="132">
        <v>2868600</v>
      </c>
      <c r="Z490" s="133"/>
      <c r="AA490" s="134">
        <v>0</v>
      </c>
      <c r="AB490" s="132">
        <v>0</v>
      </c>
      <c r="AC490" s="176">
        <f t="shared" si="24"/>
        <v>2868600</v>
      </c>
      <c r="AD490" s="176">
        <v>2868600</v>
      </c>
      <c r="AE490" s="135"/>
      <c r="AF490" s="135"/>
      <c r="AG490" s="135"/>
      <c r="AH490" s="136"/>
      <c r="AI490" s="136"/>
      <c r="AJ490" s="137"/>
      <c r="AK490" s="138"/>
      <c r="AL490" s="136"/>
      <c r="AM490" s="158"/>
      <c r="AN490" s="164"/>
      <c r="AO490" s="139"/>
      <c r="AP490" s="157"/>
      <c r="AQ490" s="139"/>
      <c r="AR490" s="139"/>
      <c r="AS490" s="140">
        <f t="shared" si="23"/>
        <v>1</v>
      </c>
      <c r="AT490" s="35"/>
      <c r="AU490" s="35"/>
      <c r="AV490" s="35"/>
      <c r="AW490" s="35"/>
      <c r="AX490" s="35"/>
      <c r="AY490" s="35"/>
    </row>
    <row r="491" spans="1:51" s="141" customFormat="1" ht="27.75" customHeight="1">
      <c r="A491" s="156"/>
      <c r="B491" s="120"/>
      <c r="C491" s="120"/>
      <c r="D491" s="121"/>
      <c r="E491" s="122" t="s">
        <v>70</v>
      </c>
      <c r="F491" s="122" t="s">
        <v>70</v>
      </c>
      <c r="G491" s="124" t="s">
        <v>79</v>
      </c>
      <c r="H491" s="125" t="s">
        <v>1929</v>
      </c>
      <c r="I491" s="126" t="s">
        <v>48</v>
      </c>
      <c r="J491" s="142" t="s">
        <v>223</v>
      </c>
      <c r="K491" s="127"/>
      <c r="L491" s="128"/>
      <c r="M491" s="128"/>
      <c r="N491" s="159" t="s">
        <v>1482</v>
      </c>
      <c r="O491" s="159">
        <v>0</v>
      </c>
      <c r="P491" s="129">
        <v>800251440</v>
      </c>
      <c r="Q491" s="130" t="s">
        <v>1981</v>
      </c>
      <c r="R491" s="129" t="s">
        <v>296</v>
      </c>
      <c r="S491" s="186"/>
      <c r="T491" s="129"/>
      <c r="U491" s="131"/>
      <c r="V491" s="186"/>
      <c r="W491" s="129"/>
      <c r="X491" s="131"/>
      <c r="Y491" s="132">
        <v>2868600</v>
      </c>
      <c r="Z491" s="133"/>
      <c r="AA491" s="134">
        <v>0</v>
      </c>
      <c r="AB491" s="132">
        <v>0</v>
      </c>
      <c r="AC491" s="176">
        <f t="shared" si="24"/>
        <v>2868600</v>
      </c>
      <c r="AD491" s="176">
        <v>2868600</v>
      </c>
      <c r="AE491" s="135"/>
      <c r="AF491" s="135"/>
      <c r="AG491" s="135"/>
      <c r="AH491" s="136"/>
      <c r="AI491" s="136"/>
      <c r="AJ491" s="137"/>
      <c r="AK491" s="138"/>
      <c r="AL491" s="136"/>
      <c r="AM491" s="158"/>
      <c r="AN491" s="164"/>
      <c r="AO491" s="139"/>
      <c r="AP491" s="157"/>
      <c r="AQ491" s="139"/>
      <c r="AR491" s="139"/>
      <c r="AS491" s="140">
        <f t="shared" si="23"/>
        <v>1</v>
      </c>
      <c r="AT491" s="35"/>
      <c r="AU491" s="35"/>
      <c r="AV491" s="35"/>
      <c r="AW491" s="35"/>
      <c r="AX491" s="35"/>
      <c r="AY491" s="35"/>
    </row>
    <row r="492" spans="1:51" s="141" customFormat="1" ht="27.75" customHeight="1">
      <c r="A492" s="156"/>
      <c r="B492" s="120"/>
      <c r="C492" s="120"/>
      <c r="D492" s="121"/>
      <c r="E492" s="122" t="s">
        <v>70</v>
      </c>
      <c r="F492" s="122" t="s">
        <v>70</v>
      </c>
      <c r="G492" s="124" t="s">
        <v>79</v>
      </c>
      <c r="H492" s="125" t="s">
        <v>1945</v>
      </c>
      <c r="I492" s="126" t="s">
        <v>48</v>
      </c>
      <c r="J492" s="142" t="s">
        <v>223</v>
      </c>
      <c r="K492" s="127"/>
      <c r="L492" s="128"/>
      <c r="M492" s="128"/>
      <c r="N492" s="159" t="s">
        <v>1482</v>
      </c>
      <c r="O492" s="159">
        <v>0</v>
      </c>
      <c r="P492" s="129">
        <v>899999094</v>
      </c>
      <c r="Q492" s="130" t="s">
        <v>1988</v>
      </c>
      <c r="R492" s="129" t="s">
        <v>296</v>
      </c>
      <c r="S492" s="186"/>
      <c r="T492" s="129"/>
      <c r="U492" s="131"/>
      <c r="V492" s="186"/>
      <c r="W492" s="129"/>
      <c r="X492" s="131"/>
      <c r="Y492" s="132">
        <v>3000000</v>
      </c>
      <c r="Z492" s="133"/>
      <c r="AA492" s="134">
        <v>0</v>
      </c>
      <c r="AB492" s="132">
        <v>0</v>
      </c>
      <c r="AC492" s="176">
        <f t="shared" si="24"/>
        <v>3000000</v>
      </c>
      <c r="AD492" s="176">
        <v>2502425</v>
      </c>
      <c r="AE492" s="135"/>
      <c r="AF492" s="135"/>
      <c r="AG492" s="135"/>
      <c r="AH492" s="136"/>
      <c r="AI492" s="136"/>
      <c r="AJ492" s="137"/>
      <c r="AK492" s="138"/>
      <c r="AL492" s="136"/>
      <c r="AM492" s="158"/>
      <c r="AN492" s="164"/>
      <c r="AO492" s="139"/>
      <c r="AP492" s="157"/>
      <c r="AQ492" s="139"/>
      <c r="AR492" s="139"/>
      <c r="AS492" s="140">
        <f t="shared" si="23"/>
        <v>0.8341416666666667</v>
      </c>
      <c r="AT492" s="35"/>
      <c r="AU492" s="35"/>
      <c r="AV492" s="35"/>
      <c r="AW492" s="35"/>
      <c r="AX492" s="35"/>
      <c r="AY492" s="35"/>
    </row>
    <row r="493" spans="1:51" s="141" customFormat="1" ht="27.75" customHeight="1">
      <c r="A493" s="156"/>
      <c r="B493" s="120"/>
      <c r="C493" s="120"/>
      <c r="D493" s="121"/>
      <c r="E493" s="122" t="s">
        <v>70</v>
      </c>
      <c r="F493" s="122" t="s">
        <v>70</v>
      </c>
      <c r="G493" s="124" t="s">
        <v>79</v>
      </c>
      <c r="H493" s="125" t="s">
        <v>1949</v>
      </c>
      <c r="I493" s="126" t="s">
        <v>48</v>
      </c>
      <c r="J493" s="142" t="s">
        <v>223</v>
      </c>
      <c r="K493" s="127"/>
      <c r="L493" s="128"/>
      <c r="M493" s="128"/>
      <c r="N493" s="159" t="s">
        <v>1482</v>
      </c>
      <c r="O493" s="159">
        <v>0</v>
      </c>
      <c r="P493" s="129">
        <v>899999094</v>
      </c>
      <c r="Q493" s="130" t="s">
        <v>1988</v>
      </c>
      <c r="R493" s="129" t="s">
        <v>296</v>
      </c>
      <c r="S493" s="186"/>
      <c r="T493" s="129"/>
      <c r="U493" s="131"/>
      <c r="V493" s="186"/>
      <c r="W493" s="129"/>
      <c r="X493" s="131"/>
      <c r="Y493" s="132">
        <v>3000000</v>
      </c>
      <c r="Z493" s="133"/>
      <c r="AA493" s="134">
        <v>0</v>
      </c>
      <c r="AB493" s="132">
        <v>0</v>
      </c>
      <c r="AC493" s="176">
        <f t="shared" si="24"/>
        <v>3000000</v>
      </c>
      <c r="AD493" s="176">
        <v>2847470</v>
      </c>
      <c r="AE493" s="135"/>
      <c r="AF493" s="135"/>
      <c r="AG493" s="135"/>
      <c r="AH493" s="136"/>
      <c r="AI493" s="136"/>
      <c r="AJ493" s="137"/>
      <c r="AK493" s="138"/>
      <c r="AL493" s="136"/>
      <c r="AM493" s="158"/>
      <c r="AN493" s="164"/>
      <c r="AO493" s="139"/>
      <c r="AP493" s="157"/>
      <c r="AQ493" s="139"/>
      <c r="AR493" s="139"/>
      <c r="AS493" s="140">
        <f t="shared" si="23"/>
        <v>0.9491566666666666</v>
      </c>
      <c r="AT493" s="35"/>
      <c r="AU493" s="35"/>
      <c r="AV493" s="35"/>
      <c r="AW493" s="35"/>
      <c r="AX493" s="35"/>
      <c r="AY493" s="35"/>
    </row>
    <row r="494" spans="1:51" s="141" customFormat="1" ht="27.75" customHeight="1">
      <c r="A494" s="156"/>
      <c r="B494" s="120"/>
      <c r="C494" s="120"/>
      <c r="D494" s="121"/>
      <c r="E494" s="122" t="s">
        <v>70</v>
      </c>
      <c r="F494" s="122" t="s">
        <v>70</v>
      </c>
      <c r="G494" s="124" t="s">
        <v>79</v>
      </c>
      <c r="H494" s="125" t="s">
        <v>1921</v>
      </c>
      <c r="I494" s="126" t="s">
        <v>48</v>
      </c>
      <c r="J494" s="142" t="s">
        <v>223</v>
      </c>
      <c r="K494" s="127"/>
      <c r="L494" s="128"/>
      <c r="M494" s="128"/>
      <c r="N494" s="159" t="s">
        <v>1482</v>
      </c>
      <c r="O494" s="159">
        <v>0</v>
      </c>
      <c r="P494" s="129">
        <v>800251440</v>
      </c>
      <c r="Q494" s="130" t="s">
        <v>1981</v>
      </c>
      <c r="R494" s="129" t="s">
        <v>296</v>
      </c>
      <c r="S494" s="186"/>
      <c r="T494" s="129"/>
      <c r="U494" s="131"/>
      <c r="V494" s="186"/>
      <c r="W494" s="129"/>
      <c r="X494" s="131"/>
      <c r="Y494" s="132">
        <v>3045600</v>
      </c>
      <c r="Z494" s="133"/>
      <c r="AA494" s="134">
        <v>0</v>
      </c>
      <c r="AB494" s="132">
        <v>0</v>
      </c>
      <c r="AC494" s="176">
        <f t="shared" si="24"/>
        <v>3045600</v>
      </c>
      <c r="AD494" s="176">
        <v>3045600</v>
      </c>
      <c r="AE494" s="135"/>
      <c r="AF494" s="135"/>
      <c r="AG494" s="135"/>
      <c r="AH494" s="136"/>
      <c r="AI494" s="136"/>
      <c r="AJ494" s="137"/>
      <c r="AK494" s="138"/>
      <c r="AL494" s="136"/>
      <c r="AM494" s="158"/>
      <c r="AN494" s="164"/>
      <c r="AO494" s="139"/>
      <c r="AP494" s="157"/>
      <c r="AQ494" s="139"/>
      <c r="AR494" s="139"/>
      <c r="AS494" s="140">
        <f t="shared" si="23"/>
        <v>1</v>
      </c>
      <c r="AT494" s="35"/>
      <c r="AU494" s="35"/>
      <c r="AV494" s="35"/>
      <c r="AW494" s="35"/>
      <c r="AX494" s="35"/>
      <c r="AY494" s="35"/>
    </row>
    <row r="495" spans="1:51" s="141" customFormat="1" ht="27.75" customHeight="1">
      <c r="A495" s="156"/>
      <c r="B495" s="120"/>
      <c r="C495" s="120"/>
      <c r="D495" s="121"/>
      <c r="E495" s="122" t="s">
        <v>70</v>
      </c>
      <c r="F495" s="122" t="s">
        <v>70</v>
      </c>
      <c r="G495" s="124" t="s">
        <v>79</v>
      </c>
      <c r="H495" s="125" t="s">
        <v>1920</v>
      </c>
      <c r="I495" s="126" t="s">
        <v>49</v>
      </c>
      <c r="J495" s="142" t="s">
        <v>223</v>
      </c>
      <c r="K495" s="127">
        <v>57</v>
      </c>
      <c r="L495" s="128"/>
      <c r="M495" s="128" t="str">
        <f>IF(ISERROR(VLOOKUP(K495,#REF!,3,FALSE))," ",VLOOKUP(K495,#REF!,3,FALSE))</f>
        <v> </v>
      </c>
      <c r="N495" s="159">
        <v>1623</v>
      </c>
      <c r="O495" s="159">
        <v>0</v>
      </c>
      <c r="P495" s="129">
        <v>860011153</v>
      </c>
      <c r="Q495" s="130" t="s">
        <v>1985</v>
      </c>
      <c r="R495" s="129" t="s">
        <v>296</v>
      </c>
      <c r="S495" s="186"/>
      <c r="T495" s="129"/>
      <c r="U495" s="131"/>
      <c r="V495" s="186"/>
      <c r="W495" s="129"/>
      <c r="X495" s="131"/>
      <c r="Y495" s="132">
        <v>2036200</v>
      </c>
      <c r="Z495" s="133"/>
      <c r="AA495" s="134">
        <v>0</v>
      </c>
      <c r="AB495" s="132">
        <v>0</v>
      </c>
      <c r="AC495" s="176">
        <f t="shared" si="24"/>
        <v>2036200</v>
      </c>
      <c r="AD495" s="176">
        <v>2036200</v>
      </c>
      <c r="AE495" s="135"/>
      <c r="AF495" s="135"/>
      <c r="AG495" s="135"/>
      <c r="AH495" s="136"/>
      <c r="AI495" s="136"/>
      <c r="AJ495" s="137"/>
      <c r="AK495" s="138"/>
      <c r="AL495" s="136"/>
      <c r="AM495" s="158"/>
      <c r="AN495" s="164"/>
      <c r="AO495" s="139"/>
      <c r="AP495" s="157"/>
      <c r="AQ495" s="139"/>
      <c r="AR495" s="139"/>
      <c r="AS495" s="140">
        <f t="shared" si="23"/>
        <v>1</v>
      </c>
      <c r="AT495" s="35"/>
      <c r="AU495" s="35"/>
      <c r="AV495" s="35"/>
      <c r="AW495" s="35"/>
      <c r="AX495" s="35"/>
      <c r="AY495" s="35"/>
    </row>
    <row r="496" spans="1:51" s="141" customFormat="1" ht="27.75" customHeight="1">
      <c r="A496" s="156"/>
      <c r="B496" s="120"/>
      <c r="C496" s="120"/>
      <c r="D496" s="121"/>
      <c r="E496" s="122" t="s">
        <v>70</v>
      </c>
      <c r="F496" s="122" t="s">
        <v>70</v>
      </c>
      <c r="G496" s="124" t="s">
        <v>79</v>
      </c>
      <c r="H496" s="125" t="s">
        <v>1922</v>
      </c>
      <c r="I496" s="126" t="s">
        <v>49</v>
      </c>
      <c r="J496" s="142" t="s">
        <v>223</v>
      </c>
      <c r="K496" s="127">
        <v>57</v>
      </c>
      <c r="L496" s="128"/>
      <c r="M496" s="128" t="str">
        <f>IF(ISERROR(VLOOKUP(K496,#REF!,3,FALSE))," ",VLOOKUP(K496,#REF!,3,FALSE))</f>
        <v> </v>
      </c>
      <c r="N496" s="159">
        <v>1623</v>
      </c>
      <c r="O496" s="159">
        <v>0</v>
      </c>
      <c r="P496" s="129">
        <v>860011153</v>
      </c>
      <c r="Q496" s="130" t="s">
        <v>1985</v>
      </c>
      <c r="R496" s="129" t="s">
        <v>296</v>
      </c>
      <c r="S496" s="186"/>
      <c r="T496" s="129"/>
      <c r="U496" s="131"/>
      <c r="V496" s="186"/>
      <c r="W496" s="129"/>
      <c r="X496" s="131"/>
      <c r="Y496" s="132">
        <v>2949300</v>
      </c>
      <c r="Z496" s="133"/>
      <c r="AA496" s="134">
        <v>0</v>
      </c>
      <c r="AB496" s="132">
        <v>0</v>
      </c>
      <c r="AC496" s="176">
        <f t="shared" si="24"/>
        <v>2949300</v>
      </c>
      <c r="AD496" s="176">
        <v>2949300</v>
      </c>
      <c r="AE496" s="135"/>
      <c r="AF496" s="135"/>
      <c r="AG496" s="135"/>
      <c r="AH496" s="136"/>
      <c r="AI496" s="136"/>
      <c r="AJ496" s="137"/>
      <c r="AK496" s="138"/>
      <c r="AL496" s="136"/>
      <c r="AM496" s="158"/>
      <c r="AN496" s="164"/>
      <c r="AO496" s="139"/>
      <c r="AP496" s="157"/>
      <c r="AQ496" s="139"/>
      <c r="AR496" s="139"/>
      <c r="AS496" s="140">
        <f t="shared" si="23"/>
        <v>1</v>
      </c>
      <c r="AT496" s="35"/>
      <c r="AU496" s="35"/>
      <c r="AV496" s="35"/>
      <c r="AW496" s="35"/>
      <c r="AX496" s="35"/>
      <c r="AY496" s="35"/>
    </row>
    <row r="497" spans="1:51" s="141" customFormat="1" ht="27.75" customHeight="1">
      <c r="A497" s="156"/>
      <c r="B497" s="120"/>
      <c r="C497" s="120"/>
      <c r="D497" s="121"/>
      <c r="E497" s="122" t="s">
        <v>70</v>
      </c>
      <c r="F497" s="122" t="s">
        <v>70</v>
      </c>
      <c r="G497" s="124" t="s">
        <v>79</v>
      </c>
      <c r="H497" s="125" t="s">
        <v>1924</v>
      </c>
      <c r="I497" s="126" t="s">
        <v>49</v>
      </c>
      <c r="J497" s="142" t="s">
        <v>223</v>
      </c>
      <c r="K497" s="127">
        <v>57</v>
      </c>
      <c r="L497" s="128"/>
      <c r="M497" s="128" t="str">
        <f>IF(ISERROR(VLOOKUP(K497,#REF!,3,FALSE))," ",VLOOKUP(K497,#REF!,3,FALSE))</f>
        <v> </v>
      </c>
      <c r="N497" s="159">
        <v>1623</v>
      </c>
      <c r="O497" s="159">
        <v>0</v>
      </c>
      <c r="P497" s="129">
        <v>860011153</v>
      </c>
      <c r="Q497" s="130" t="s">
        <v>1985</v>
      </c>
      <c r="R497" s="129" t="s">
        <v>296</v>
      </c>
      <c r="S497" s="186"/>
      <c r="T497" s="129"/>
      <c r="U497" s="131"/>
      <c r="V497" s="186"/>
      <c r="W497" s="129"/>
      <c r="X497" s="131"/>
      <c r="Y497" s="132">
        <v>3079700</v>
      </c>
      <c r="Z497" s="133"/>
      <c r="AA497" s="134">
        <v>0</v>
      </c>
      <c r="AB497" s="132">
        <v>0</v>
      </c>
      <c r="AC497" s="176">
        <f t="shared" si="24"/>
        <v>3079700</v>
      </c>
      <c r="AD497" s="176">
        <v>3079700</v>
      </c>
      <c r="AE497" s="135"/>
      <c r="AF497" s="135"/>
      <c r="AG497" s="135"/>
      <c r="AH497" s="136"/>
      <c r="AI497" s="136"/>
      <c r="AJ497" s="137"/>
      <c r="AK497" s="138"/>
      <c r="AL497" s="136"/>
      <c r="AM497" s="158"/>
      <c r="AN497" s="164"/>
      <c r="AO497" s="139"/>
      <c r="AP497" s="157"/>
      <c r="AQ497" s="139"/>
      <c r="AR497" s="139"/>
      <c r="AS497" s="140">
        <f t="shared" si="23"/>
        <v>1</v>
      </c>
      <c r="AT497" s="35"/>
      <c r="AU497" s="35"/>
      <c r="AV497" s="35"/>
      <c r="AW497" s="35"/>
      <c r="AX497" s="35"/>
      <c r="AY497" s="35"/>
    </row>
    <row r="498" spans="1:51" s="141" customFormat="1" ht="27.75" customHeight="1">
      <c r="A498" s="156"/>
      <c r="B498" s="120"/>
      <c r="C498" s="120"/>
      <c r="D498" s="121"/>
      <c r="E498" s="122" t="s">
        <v>70</v>
      </c>
      <c r="F498" s="122" t="s">
        <v>70</v>
      </c>
      <c r="G498" s="124" t="s">
        <v>79</v>
      </c>
      <c r="H498" s="125" t="s">
        <v>1926</v>
      </c>
      <c r="I498" s="126" t="s">
        <v>49</v>
      </c>
      <c r="J498" s="142" t="s">
        <v>223</v>
      </c>
      <c r="K498" s="127">
        <v>57</v>
      </c>
      <c r="L498" s="128"/>
      <c r="M498" s="128" t="str">
        <f>IF(ISERROR(VLOOKUP(K498,#REF!,3,FALSE))," ",VLOOKUP(K498,#REF!,3,FALSE))</f>
        <v> </v>
      </c>
      <c r="N498" s="159">
        <v>1623</v>
      </c>
      <c r="O498" s="159">
        <v>0</v>
      </c>
      <c r="P498" s="129">
        <v>860011153</v>
      </c>
      <c r="Q498" s="130" t="s">
        <v>1985</v>
      </c>
      <c r="R498" s="129" t="s">
        <v>296</v>
      </c>
      <c r="S498" s="186"/>
      <c r="T498" s="129"/>
      <c r="U498" s="131"/>
      <c r="V498" s="186"/>
      <c r="W498" s="129"/>
      <c r="X498" s="131"/>
      <c r="Y498" s="132">
        <v>3216200</v>
      </c>
      <c r="Z498" s="133"/>
      <c r="AA498" s="134">
        <v>0</v>
      </c>
      <c r="AB498" s="132">
        <v>0</v>
      </c>
      <c r="AC498" s="176">
        <f t="shared" si="24"/>
        <v>3216200</v>
      </c>
      <c r="AD498" s="176">
        <v>3216200</v>
      </c>
      <c r="AE498" s="135"/>
      <c r="AF498" s="135"/>
      <c r="AG498" s="135"/>
      <c r="AH498" s="136"/>
      <c r="AI498" s="136"/>
      <c r="AJ498" s="137"/>
      <c r="AK498" s="138"/>
      <c r="AL498" s="136"/>
      <c r="AM498" s="158"/>
      <c r="AN498" s="164"/>
      <c r="AO498" s="139"/>
      <c r="AP498" s="157"/>
      <c r="AQ498" s="139"/>
      <c r="AR498" s="139"/>
      <c r="AS498" s="140">
        <f t="shared" si="23"/>
        <v>1</v>
      </c>
      <c r="AT498" s="35"/>
      <c r="AU498" s="35"/>
      <c r="AV498" s="35"/>
      <c r="AW498" s="35"/>
      <c r="AX498" s="35"/>
      <c r="AY498" s="35"/>
    </row>
    <row r="499" spans="1:51" s="141" customFormat="1" ht="27.75" customHeight="1">
      <c r="A499" s="156"/>
      <c r="B499" s="120"/>
      <c r="C499" s="120"/>
      <c r="D499" s="121"/>
      <c r="E499" s="122" t="s">
        <v>70</v>
      </c>
      <c r="F499" s="122" t="s">
        <v>70</v>
      </c>
      <c r="G499" s="124" t="s">
        <v>79</v>
      </c>
      <c r="H499" s="125" t="s">
        <v>1941</v>
      </c>
      <c r="I499" s="126" t="s">
        <v>48</v>
      </c>
      <c r="J499" s="142" t="s">
        <v>223</v>
      </c>
      <c r="K499" s="127"/>
      <c r="L499" s="128"/>
      <c r="M499" s="128"/>
      <c r="N499" s="159" t="s">
        <v>1482</v>
      </c>
      <c r="O499" s="159">
        <v>0</v>
      </c>
      <c r="P499" s="129">
        <v>830037248</v>
      </c>
      <c r="Q499" s="130" t="s">
        <v>1987</v>
      </c>
      <c r="R499" s="129" t="s">
        <v>296</v>
      </c>
      <c r="S499" s="186"/>
      <c r="T499" s="129"/>
      <c r="U499" s="131"/>
      <c r="V499" s="186"/>
      <c r="W499" s="129"/>
      <c r="X499" s="131"/>
      <c r="Y499" s="132">
        <v>3790780</v>
      </c>
      <c r="Z499" s="133"/>
      <c r="AA499" s="134">
        <v>0</v>
      </c>
      <c r="AB499" s="132">
        <v>0</v>
      </c>
      <c r="AC499" s="176">
        <f t="shared" si="24"/>
        <v>3790780</v>
      </c>
      <c r="AD499" s="176">
        <v>3790780</v>
      </c>
      <c r="AE499" s="135"/>
      <c r="AF499" s="135"/>
      <c r="AG499" s="135"/>
      <c r="AH499" s="136"/>
      <c r="AI499" s="136"/>
      <c r="AJ499" s="137"/>
      <c r="AK499" s="138"/>
      <c r="AL499" s="136"/>
      <c r="AM499" s="158"/>
      <c r="AN499" s="164"/>
      <c r="AO499" s="139"/>
      <c r="AP499" s="157"/>
      <c r="AQ499" s="139"/>
      <c r="AR499" s="139"/>
      <c r="AS499" s="140">
        <f t="shared" si="23"/>
        <v>1</v>
      </c>
      <c r="AT499" s="35"/>
      <c r="AU499" s="35"/>
      <c r="AV499" s="35"/>
      <c r="AW499" s="35"/>
      <c r="AX499" s="35"/>
      <c r="AY499" s="35"/>
    </row>
    <row r="500" spans="1:51" s="141" customFormat="1" ht="27.75" customHeight="1">
      <c r="A500" s="156"/>
      <c r="B500" s="120"/>
      <c r="C500" s="120"/>
      <c r="D500" s="121"/>
      <c r="E500" s="122" t="s">
        <v>70</v>
      </c>
      <c r="F500" s="122" t="s">
        <v>70</v>
      </c>
      <c r="G500" s="124" t="s">
        <v>79</v>
      </c>
      <c r="H500" s="125" t="s">
        <v>1931</v>
      </c>
      <c r="I500" s="126" t="s">
        <v>48</v>
      </c>
      <c r="J500" s="142" t="s">
        <v>223</v>
      </c>
      <c r="K500" s="127"/>
      <c r="L500" s="128"/>
      <c r="M500" s="128"/>
      <c r="N500" s="159" t="s">
        <v>1482</v>
      </c>
      <c r="O500" s="159">
        <v>0</v>
      </c>
      <c r="P500" s="129">
        <v>800251440</v>
      </c>
      <c r="Q500" s="130" t="s">
        <v>1981</v>
      </c>
      <c r="R500" s="129" t="s">
        <v>296</v>
      </c>
      <c r="S500" s="186"/>
      <c r="T500" s="129"/>
      <c r="U500" s="131"/>
      <c r="V500" s="186"/>
      <c r="W500" s="129"/>
      <c r="X500" s="131"/>
      <c r="Y500" s="132">
        <v>3824800</v>
      </c>
      <c r="Z500" s="133"/>
      <c r="AA500" s="134">
        <v>0</v>
      </c>
      <c r="AB500" s="132">
        <v>0</v>
      </c>
      <c r="AC500" s="176">
        <f t="shared" si="24"/>
        <v>3824800</v>
      </c>
      <c r="AD500" s="176">
        <v>3824800</v>
      </c>
      <c r="AE500" s="135"/>
      <c r="AF500" s="135"/>
      <c r="AG500" s="135"/>
      <c r="AH500" s="136"/>
      <c r="AI500" s="136"/>
      <c r="AJ500" s="137"/>
      <c r="AK500" s="138"/>
      <c r="AL500" s="136"/>
      <c r="AM500" s="158"/>
      <c r="AN500" s="164"/>
      <c r="AO500" s="139"/>
      <c r="AP500" s="157"/>
      <c r="AQ500" s="139"/>
      <c r="AR500" s="139"/>
      <c r="AS500" s="140">
        <f t="shared" si="23"/>
        <v>1</v>
      </c>
      <c r="AT500" s="35"/>
      <c r="AU500" s="35"/>
      <c r="AV500" s="35"/>
      <c r="AW500" s="35"/>
      <c r="AX500" s="35"/>
      <c r="AY500" s="35"/>
    </row>
    <row r="501" spans="1:51" s="141" customFormat="1" ht="27.75" customHeight="1">
      <c r="A501" s="156"/>
      <c r="B501" s="120"/>
      <c r="C501" s="120"/>
      <c r="D501" s="121"/>
      <c r="E501" s="122" t="s">
        <v>70</v>
      </c>
      <c r="F501" s="122" t="s">
        <v>70</v>
      </c>
      <c r="G501" s="124" t="s">
        <v>79</v>
      </c>
      <c r="H501" s="125" t="s">
        <v>1933</v>
      </c>
      <c r="I501" s="126" t="s">
        <v>48</v>
      </c>
      <c r="J501" s="142" t="s">
        <v>223</v>
      </c>
      <c r="K501" s="127"/>
      <c r="L501" s="128"/>
      <c r="M501" s="128"/>
      <c r="N501" s="159" t="s">
        <v>1482</v>
      </c>
      <c r="O501" s="159">
        <v>0</v>
      </c>
      <c r="P501" s="129">
        <v>800251440</v>
      </c>
      <c r="Q501" s="130" t="s">
        <v>1981</v>
      </c>
      <c r="R501" s="129" t="s">
        <v>296</v>
      </c>
      <c r="S501" s="186"/>
      <c r="T501" s="129"/>
      <c r="U501" s="131"/>
      <c r="V501" s="186"/>
      <c r="W501" s="129"/>
      <c r="X501" s="131"/>
      <c r="Y501" s="132">
        <v>3824800</v>
      </c>
      <c r="Z501" s="133"/>
      <c r="AA501" s="134">
        <v>0</v>
      </c>
      <c r="AB501" s="132">
        <v>0</v>
      </c>
      <c r="AC501" s="176">
        <f t="shared" si="24"/>
        <v>3824800</v>
      </c>
      <c r="AD501" s="176">
        <v>3824800</v>
      </c>
      <c r="AE501" s="135"/>
      <c r="AF501" s="135"/>
      <c r="AG501" s="135"/>
      <c r="AH501" s="136"/>
      <c r="AI501" s="136"/>
      <c r="AJ501" s="137"/>
      <c r="AK501" s="138"/>
      <c r="AL501" s="136"/>
      <c r="AM501" s="158"/>
      <c r="AN501" s="164"/>
      <c r="AO501" s="139"/>
      <c r="AP501" s="157"/>
      <c r="AQ501" s="139"/>
      <c r="AR501" s="139"/>
      <c r="AS501" s="140">
        <f t="shared" si="23"/>
        <v>1</v>
      </c>
      <c r="AT501" s="35"/>
      <c r="AU501" s="35"/>
      <c r="AV501" s="35"/>
      <c r="AW501" s="35"/>
      <c r="AX501" s="35"/>
      <c r="AY501" s="35"/>
    </row>
    <row r="502" spans="1:51" s="141" customFormat="1" ht="27.75" customHeight="1">
      <c r="A502" s="156"/>
      <c r="B502" s="120"/>
      <c r="C502" s="120"/>
      <c r="D502" s="121"/>
      <c r="E502" s="122" t="s">
        <v>70</v>
      </c>
      <c r="F502" s="122" t="s">
        <v>70</v>
      </c>
      <c r="G502" s="124" t="s">
        <v>79</v>
      </c>
      <c r="H502" s="125" t="s">
        <v>1936</v>
      </c>
      <c r="I502" s="126" t="s">
        <v>48</v>
      </c>
      <c r="J502" s="142" t="s">
        <v>223</v>
      </c>
      <c r="K502" s="127"/>
      <c r="L502" s="128"/>
      <c r="M502" s="128"/>
      <c r="N502" s="159" t="s">
        <v>1482</v>
      </c>
      <c r="O502" s="159">
        <v>0</v>
      </c>
      <c r="P502" s="129">
        <v>800251440</v>
      </c>
      <c r="Q502" s="130" t="s">
        <v>1981</v>
      </c>
      <c r="R502" s="129" t="s">
        <v>296</v>
      </c>
      <c r="S502" s="186"/>
      <c r="T502" s="129"/>
      <c r="U502" s="131"/>
      <c r="V502" s="186"/>
      <c r="W502" s="129"/>
      <c r="X502" s="131"/>
      <c r="Y502" s="132">
        <v>3824800</v>
      </c>
      <c r="Z502" s="133"/>
      <c r="AA502" s="134">
        <v>0</v>
      </c>
      <c r="AB502" s="132">
        <v>0</v>
      </c>
      <c r="AC502" s="176">
        <f t="shared" si="24"/>
        <v>3824800</v>
      </c>
      <c r="AD502" s="176">
        <v>3824800</v>
      </c>
      <c r="AE502" s="135"/>
      <c r="AF502" s="135"/>
      <c r="AG502" s="135"/>
      <c r="AH502" s="136"/>
      <c r="AI502" s="136"/>
      <c r="AJ502" s="137"/>
      <c r="AK502" s="138"/>
      <c r="AL502" s="136"/>
      <c r="AM502" s="158"/>
      <c r="AN502" s="164"/>
      <c r="AO502" s="139"/>
      <c r="AP502" s="157"/>
      <c r="AQ502" s="139"/>
      <c r="AR502" s="139"/>
      <c r="AS502" s="140">
        <f t="shared" si="23"/>
        <v>1</v>
      </c>
      <c r="AT502" s="35"/>
      <c r="AU502" s="35"/>
      <c r="AV502" s="35"/>
      <c r="AW502" s="35"/>
      <c r="AX502" s="35"/>
      <c r="AY502" s="35"/>
    </row>
    <row r="503" spans="1:51" s="141" customFormat="1" ht="27.75" customHeight="1">
      <c r="A503" s="156"/>
      <c r="B503" s="120"/>
      <c r="C503" s="120"/>
      <c r="D503" s="121"/>
      <c r="E503" s="122" t="s">
        <v>70</v>
      </c>
      <c r="F503" s="122" t="s">
        <v>70</v>
      </c>
      <c r="G503" s="124" t="s">
        <v>79</v>
      </c>
      <c r="H503" s="125" t="s">
        <v>1937</v>
      </c>
      <c r="I503" s="126" t="s">
        <v>48</v>
      </c>
      <c r="J503" s="142" t="s">
        <v>223</v>
      </c>
      <c r="K503" s="127"/>
      <c r="L503" s="128"/>
      <c r="M503" s="128"/>
      <c r="N503" s="159" t="s">
        <v>1482</v>
      </c>
      <c r="O503" s="159">
        <v>0</v>
      </c>
      <c r="P503" s="129">
        <v>800251440</v>
      </c>
      <c r="Q503" s="130" t="s">
        <v>1981</v>
      </c>
      <c r="R503" s="129" t="s">
        <v>296</v>
      </c>
      <c r="S503" s="186"/>
      <c r="T503" s="129"/>
      <c r="U503" s="131"/>
      <c r="V503" s="186"/>
      <c r="W503" s="129"/>
      <c r="X503" s="131"/>
      <c r="Y503" s="132">
        <v>3824800</v>
      </c>
      <c r="Z503" s="133"/>
      <c r="AA503" s="134">
        <v>0</v>
      </c>
      <c r="AB503" s="132">
        <v>0</v>
      </c>
      <c r="AC503" s="176">
        <f aca="true" t="shared" si="25" ref="AC503:AC534">+Y503+Z503+AB503</f>
        <v>3824800</v>
      </c>
      <c r="AD503" s="176">
        <v>0</v>
      </c>
      <c r="AE503" s="135"/>
      <c r="AF503" s="135"/>
      <c r="AG503" s="135"/>
      <c r="AH503" s="136"/>
      <c r="AI503" s="136"/>
      <c r="AJ503" s="137"/>
      <c r="AK503" s="138"/>
      <c r="AL503" s="136"/>
      <c r="AM503" s="158"/>
      <c r="AN503" s="164"/>
      <c r="AO503" s="139"/>
      <c r="AP503" s="157"/>
      <c r="AQ503" s="139"/>
      <c r="AR503" s="139"/>
      <c r="AS503" s="140">
        <f t="shared" si="23"/>
        <v>0</v>
      </c>
      <c r="AT503" s="35"/>
      <c r="AU503" s="35"/>
      <c r="AV503" s="35"/>
      <c r="AW503" s="35"/>
      <c r="AX503" s="35"/>
      <c r="AY503" s="35"/>
    </row>
    <row r="504" spans="1:51" s="141" customFormat="1" ht="27.75" customHeight="1">
      <c r="A504" s="156"/>
      <c r="B504" s="120"/>
      <c r="C504" s="120"/>
      <c r="D504" s="121"/>
      <c r="E504" s="122" t="s">
        <v>70</v>
      </c>
      <c r="F504" s="122" t="s">
        <v>70</v>
      </c>
      <c r="G504" s="124" t="s">
        <v>79</v>
      </c>
      <c r="H504" s="125" t="s">
        <v>1918</v>
      </c>
      <c r="I504" s="126" t="s">
        <v>49</v>
      </c>
      <c r="J504" s="142" t="s">
        <v>223</v>
      </c>
      <c r="K504" s="127">
        <v>57</v>
      </c>
      <c r="L504" s="128"/>
      <c r="M504" s="128" t="str">
        <f>IF(ISERROR(VLOOKUP(K504,#REF!,3,FALSE))," ",VLOOKUP(K504,#REF!,3,FALSE))</f>
        <v> </v>
      </c>
      <c r="N504" s="159">
        <v>1623</v>
      </c>
      <c r="O504" s="159">
        <v>0</v>
      </c>
      <c r="P504" s="129">
        <v>860011153</v>
      </c>
      <c r="Q504" s="130" t="s">
        <v>1985</v>
      </c>
      <c r="R504" s="129" t="s">
        <v>296</v>
      </c>
      <c r="S504" s="186"/>
      <c r="T504" s="129"/>
      <c r="U504" s="131"/>
      <c r="V504" s="186"/>
      <c r="W504" s="129"/>
      <c r="X504" s="131"/>
      <c r="Y504" s="132">
        <v>3311900</v>
      </c>
      <c r="Z504" s="133"/>
      <c r="AA504" s="134">
        <v>0</v>
      </c>
      <c r="AB504" s="132">
        <v>0</v>
      </c>
      <c r="AC504" s="176">
        <f t="shared" si="25"/>
        <v>3311900</v>
      </c>
      <c r="AD504" s="176">
        <v>3311900</v>
      </c>
      <c r="AE504" s="135"/>
      <c r="AF504" s="135"/>
      <c r="AG504" s="135"/>
      <c r="AH504" s="136"/>
      <c r="AI504" s="136"/>
      <c r="AJ504" s="137"/>
      <c r="AK504" s="138"/>
      <c r="AL504" s="136"/>
      <c r="AM504" s="158"/>
      <c r="AN504" s="164"/>
      <c r="AO504" s="139"/>
      <c r="AP504" s="157"/>
      <c r="AQ504" s="139"/>
      <c r="AR504" s="139"/>
      <c r="AS504" s="140">
        <f t="shared" si="23"/>
        <v>1</v>
      </c>
      <c r="AT504" s="35"/>
      <c r="AU504" s="35"/>
      <c r="AV504" s="35"/>
      <c r="AW504" s="35"/>
      <c r="AX504" s="35"/>
      <c r="AY504" s="35"/>
    </row>
    <row r="505" spans="1:51" s="141" customFormat="1" ht="27.75" customHeight="1">
      <c r="A505" s="156"/>
      <c r="B505" s="120"/>
      <c r="C505" s="120"/>
      <c r="D505" s="121"/>
      <c r="E505" s="122" t="s">
        <v>70</v>
      </c>
      <c r="F505" s="122" t="s">
        <v>70</v>
      </c>
      <c r="G505" s="124" t="s">
        <v>79</v>
      </c>
      <c r="H505" s="125" t="s">
        <v>1928</v>
      </c>
      <c r="I505" s="126" t="s">
        <v>49</v>
      </c>
      <c r="J505" s="142" t="s">
        <v>223</v>
      </c>
      <c r="K505" s="127">
        <v>57</v>
      </c>
      <c r="L505" s="128"/>
      <c r="M505" s="128" t="str">
        <f>IF(ISERROR(VLOOKUP(K505,#REF!,3,FALSE))," ",VLOOKUP(K505,#REF!,3,FALSE))</f>
        <v> </v>
      </c>
      <c r="N505" s="159">
        <v>1623</v>
      </c>
      <c r="O505" s="159">
        <v>0</v>
      </c>
      <c r="P505" s="129">
        <v>860011153</v>
      </c>
      <c r="Q505" s="130" t="s">
        <v>1985</v>
      </c>
      <c r="R505" s="129" t="s">
        <v>296</v>
      </c>
      <c r="S505" s="186"/>
      <c r="T505" s="129"/>
      <c r="U505" s="131"/>
      <c r="V505" s="186"/>
      <c r="W505" s="129"/>
      <c r="X505" s="131"/>
      <c r="Y505" s="132">
        <v>3699500</v>
      </c>
      <c r="Z505" s="133"/>
      <c r="AA505" s="134">
        <v>0</v>
      </c>
      <c r="AB505" s="132">
        <v>0</v>
      </c>
      <c r="AC505" s="176">
        <f t="shared" si="25"/>
        <v>3699500</v>
      </c>
      <c r="AD505" s="176">
        <v>3699500</v>
      </c>
      <c r="AE505" s="135"/>
      <c r="AF505" s="135"/>
      <c r="AG505" s="135"/>
      <c r="AH505" s="136"/>
      <c r="AI505" s="136"/>
      <c r="AJ505" s="137"/>
      <c r="AK505" s="138"/>
      <c r="AL505" s="136"/>
      <c r="AM505" s="158"/>
      <c r="AN505" s="164"/>
      <c r="AO505" s="139"/>
      <c r="AP505" s="157"/>
      <c r="AQ505" s="139"/>
      <c r="AR505" s="139"/>
      <c r="AS505" s="140">
        <f t="shared" si="23"/>
        <v>1</v>
      </c>
      <c r="AT505" s="35"/>
      <c r="AU505" s="35"/>
      <c r="AV505" s="35"/>
      <c r="AW505" s="35"/>
      <c r="AX505" s="35"/>
      <c r="AY505" s="35"/>
    </row>
    <row r="506" spans="1:51" s="141" customFormat="1" ht="27.75" customHeight="1">
      <c r="A506" s="156"/>
      <c r="B506" s="120"/>
      <c r="C506" s="120"/>
      <c r="D506" s="121"/>
      <c r="E506" s="122" t="s">
        <v>70</v>
      </c>
      <c r="F506" s="122" t="s">
        <v>70</v>
      </c>
      <c r="G506" s="124" t="s">
        <v>79</v>
      </c>
      <c r="H506" s="125" t="s">
        <v>1930</v>
      </c>
      <c r="I506" s="126" t="s">
        <v>49</v>
      </c>
      <c r="J506" s="142" t="s">
        <v>223</v>
      </c>
      <c r="K506" s="127">
        <v>57</v>
      </c>
      <c r="L506" s="128"/>
      <c r="M506" s="128" t="str">
        <f>IF(ISERROR(VLOOKUP(K506,#REF!,3,FALSE))," ",VLOOKUP(K506,#REF!,3,FALSE))</f>
        <v> </v>
      </c>
      <c r="N506" s="159">
        <v>1623</v>
      </c>
      <c r="O506" s="159">
        <v>0</v>
      </c>
      <c r="P506" s="129">
        <v>860011153</v>
      </c>
      <c r="Q506" s="130" t="s">
        <v>1985</v>
      </c>
      <c r="R506" s="129" t="s">
        <v>296</v>
      </c>
      <c r="S506" s="186"/>
      <c r="T506" s="129"/>
      <c r="U506" s="131"/>
      <c r="V506" s="186"/>
      <c r="W506" s="129"/>
      <c r="X506" s="131"/>
      <c r="Y506" s="132">
        <v>3825100</v>
      </c>
      <c r="Z506" s="133"/>
      <c r="AA506" s="134">
        <v>0</v>
      </c>
      <c r="AB506" s="132">
        <v>0</v>
      </c>
      <c r="AC506" s="176">
        <f t="shared" si="25"/>
        <v>3825100</v>
      </c>
      <c r="AD506" s="176">
        <v>3825100</v>
      </c>
      <c r="AE506" s="135"/>
      <c r="AF506" s="135"/>
      <c r="AG506" s="135"/>
      <c r="AH506" s="136"/>
      <c r="AI506" s="136"/>
      <c r="AJ506" s="137"/>
      <c r="AK506" s="138"/>
      <c r="AL506" s="136"/>
      <c r="AM506" s="158"/>
      <c r="AN506" s="164"/>
      <c r="AO506" s="139"/>
      <c r="AP506" s="157"/>
      <c r="AQ506" s="139"/>
      <c r="AR506" s="139"/>
      <c r="AS506" s="140">
        <f t="shared" si="23"/>
        <v>1</v>
      </c>
      <c r="AT506" s="35"/>
      <c r="AU506" s="35"/>
      <c r="AV506" s="35"/>
      <c r="AW506" s="35"/>
      <c r="AX506" s="35"/>
      <c r="AY506" s="35"/>
    </row>
    <row r="507" spans="1:51" s="141" customFormat="1" ht="27.75" customHeight="1">
      <c r="A507" s="156"/>
      <c r="B507" s="120"/>
      <c r="C507" s="120"/>
      <c r="D507" s="121"/>
      <c r="E507" s="122" t="s">
        <v>70</v>
      </c>
      <c r="F507" s="122" t="s">
        <v>70</v>
      </c>
      <c r="G507" s="124" t="s">
        <v>79</v>
      </c>
      <c r="H507" s="125" t="s">
        <v>1932</v>
      </c>
      <c r="I507" s="126" t="s">
        <v>49</v>
      </c>
      <c r="J507" s="142" t="s">
        <v>223</v>
      </c>
      <c r="K507" s="127">
        <v>57</v>
      </c>
      <c r="L507" s="128"/>
      <c r="M507" s="128" t="str">
        <f>IF(ISERROR(VLOOKUP(K507,#REF!,3,FALSE))," ",VLOOKUP(K507,#REF!,3,FALSE))</f>
        <v> </v>
      </c>
      <c r="N507" s="159">
        <v>1623</v>
      </c>
      <c r="O507" s="159">
        <v>0</v>
      </c>
      <c r="P507" s="129">
        <v>860011153</v>
      </c>
      <c r="Q507" s="130" t="s">
        <v>1985</v>
      </c>
      <c r="R507" s="129" t="s">
        <v>296</v>
      </c>
      <c r="S507" s="186"/>
      <c r="T507" s="129"/>
      <c r="U507" s="131"/>
      <c r="V507" s="186"/>
      <c r="W507" s="129"/>
      <c r="X507" s="131"/>
      <c r="Y507" s="132">
        <v>3936300</v>
      </c>
      <c r="Z507" s="133"/>
      <c r="AA507" s="134">
        <v>0</v>
      </c>
      <c r="AB507" s="132">
        <v>0</v>
      </c>
      <c r="AC507" s="176">
        <f t="shared" si="25"/>
        <v>3936300</v>
      </c>
      <c r="AD507" s="176">
        <v>3936300</v>
      </c>
      <c r="AE507" s="135"/>
      <c r="AF507" s="135"/>
      <c r="AG507" s="135"/>
      <c r="AH507" s="136"/>
      <c r="AI507" s="136"/>
      <c r="AJ507" s="137"/>
      <c r="AK507" s="138"/>
      <c r="AL507" s="136"/>
      <c r="AM507" s="158"/>
      <c r="AN507" s="164"/>
      <c r="AO507" s="139"/>
      <c r="AP507" s="157"/>
      <c r="AQ507" s="139"/>
      <c r="AR507" s="139"/>
      <c r="AS507" s="140">
        <f t="shared" si="23"/>
        <v>1</v>
      </c>
      <c r="AT507" s="35"/>
      <c r="AU507" s="35"/>
      <c r="AV507" s="35"/>
      <c r="AW507" s="35"/>
      <c r="AX507" s="35"/>
      <c r="AY507" s="35"/>
    </row>
    <row r="508" spans="1:51" s="141" customFormat="1" ht="27.75" customHeight="1">
      <c r="A508" s="156"/>
      <c r="B508" s="120"/>
      <c r="C508" s="120"/>
      <c r="D508" s="121"/>
      <c r="E508" s="122" t="s">
        <v>70</v>
      </c>
      <c r="F508" s="122" t="s">
        <v>70</v>
      </c>
      <c r="G508" s="124" t="s">
        <v>79</v>
      </c>
      <c r="H508" s="125" t="s">
        <v>1956</v>
      </c>
      <c r="I508" s="126" t="s">
        <v>48</v>
      </c>
      <c r="J508" s="142" t="s">
        <v>223</v>
      </c>
      <c r="K508" s="127"/>
      <c r="L508" s="128"/>
      <c r="M508" s="128"/>
      <c r="N508" s="159" t="s">
        <v>1482</v>
      </c>
      <c r="O508" s="159">
        <v>0</v>
      </c>
      <c r="P508" s="129">
        <v>830037248</v>
      </c>
      <c r="Q508" s="130" t="s">
        <v>1987</v>
      </c>
      <c r="R508" s="129" t="s">
        <v>296</v>
      </c>
      <c r="S508" s="186"/>
      <c r="T508" s="129"/>
      <c r="U508" s="131"/>
      <c r="V508" s="186"/>
      <c r="W508" s="129"/>
      <c r="X508" s="131"/>
      <c r="Y508" s="132">
        <v>4883190</v>
      </c>
      <c r="Z508" s="133"/>
      <c r="AA508" s="134">
        <v>0</v>
      </c>
      <c r="AB508" s="132">
        <v>0</v>
      </c>
      <c r="AC508" s="176">
        <f t="shared" si="25"/>
        <v>4883190</v>
      </c>
      <c r="AD508" s="176">
        <v>4883190</v>
      </c>
      <c r="AE508" s="135"/>
      <c r="AF508" s="135"/>
      <c r="AG508" s="135"/>
      <c r="AH508" s="136"/>
      <c r="AI508" s="136"/>
      <c r="AJ508" s="137"/>
      <c r="AK508" s="138"/>
      <c r="AL508" s="136"/>
      <c r="AM508" s="158"/>
      <c r="AN508" s="164"/>
      <c r="AO508" s="139"/>
      <c r="AP508" s="157"/>
      <c r="AQ508" s="139"/>
      <c r="AR508" s="139"/>
      <c r="AS508" s="140">
        <f t="shared" si="23"/>
        <v>1</v>
      </c>
      <c r="AT508" s="35"/>
      <c r="AU508" s="35"/>
      <c r="AV508" s="35"/>
      <c r="AW508" s="35"/>
      <c r="AX508" s="35"/>
      <c r="AY508" s="35"/>
    </row>
    <row r="509" spans="1:51" s="141" customFormat="1" ht="27.75" customHeight="1">
      <c r="A509" s="156"/>
      <c r="B509" s="120"/>
      <c r="C509" s="120"/>
      <c r="D509" s="121"/>
      <c r="E509" s="122" t="s">
        <v>70</v>
      </c>
      <c r="F509" s="122" t="s">
        <v>70</v>
      </c>
      <c r="G509" s="124" t="s">
        <v>79</v>
      </c>
      <c r="H509" s="125" t="s">
        <v>1914</v>
      </c>
      <c r="I509" s="126" t="s">
        <v>48</v>
      </c>
      <c r="J509" s="142" t="s">
        <v>223</v>
      </c>
      <c r="K509" s="127"/>
      <c r="L509" s="128"/>
      <c r="M509" s="128"/>
      <c r="N509" s="159" t="s">
        <v>1482</v>
      </c>
      <c r="O509" s="159">
        <v>0</v>
      </c>
      <c r="P509" s="129">
        <v>860066942</v>
      </c>
      <c r="Q509" s="130" t="s">
        <v>1982</v>
      </c>
      <c r="R509" s="129" t="s">
        <v>296</v>
      </c>
      <c r="S509" s="186"/>
      <c r="T509" s="129"/>
      <c r="U509" s="131"/>
      <c r="V509" s="186"/>
      <c r="W509" s="129"/>
      <c r="X509" s="131"/>
      <c r="Y509" s="132">
        <v>5619600</v>
      </c>
      <c r="Z509" s="133"/>
      <c r="AA509" s="134">
        <v>0</v>
      </c>
      <c r="AB509" s="132">
        <v>0</v>
      </c>
      <c r="AC509" s="176">
        <f t="shared" si="25"/>
        <v>5619600</v>
      </c>
      <c r="AD509" s="176">
        <v>5619600</v>
      </c>
      <c r="AE509" s="135"/>
      <c r="AF509" s="135"/>
      <c r="AG509" s="135"/>
      <c r="AH509" s="136"/>
      <c r="AI509" s="136"/>
      <c r="AJ509" s="137"/>
      <c r="AK509" s="138"/>
      <c r="AL509" s="136"/>
      <c r="AM509" s="158"/>
      <c r="AN509" s="164"/>
      <c r="AO509" s="139"/>
      <c r="AP509" s="157"/>
      <c r="AQ509" s="139"/>
      <c r="AR509" s="139"/>
      <c r="AS509" s="140">
        <f t="shared" si="23"/>
        <v>1</v>
      </c>
      <c r="AT509" s="35"/>
      <c r="AU509" s="35"/>
      <c r="AV509" s="35"/>
      <c r="AW509" s="35"/>
      <c r="AX509" s="35"/>
      <c r="AY509" s="35"/>
    </row>
    <row r="510" spans="1:51" s="141" customFormat="1" ht="27.75" customHeight="1">
      <c r="A510" s="156"/>
      <c r="B510" s="120"/>
      <c r="C510" s="120"/>
      <c r="D510" s="121"/>
      <c r="E510" s="122" t="s">
        <v>70</v>
      </c>
      <c r="F510" s="122" t="s">
        <v>70</v>
      </c>
      <c r="G510" s="124" t="s">
        <v>79</v>
      </c>
      <c r="H510" s="125" t="s">
        <v>1915</v>
      </c>
      <c r="I510" s="126" t="s">
        <v>48</v>
      </c>
      <c r="J510" s="142" t="s">
        <v>223</v>
      </c>
      <c r="K510" s="127"/>
      <c r="L510" s="128"/>
      <c r="M510" s="128"/>
      <c r="N510" s="159" t="s">
        <v>1482</v>
      </c>
      <c r="O510" s="159">
        <v>0</v>
      </c>
      <c r="P510" s="129">
        <v>860066942</v>
      </c>
      <c r="Q510" s="130" t="s">
        <v>1982</v>
      </c>
      <c r="R510" s="129" t="s">
        <v>296</v>
      </c>
      <c r="S510" s="186"/>
      <c r="T510" s="129"/>
      <c r="U510" s="131"/>
      <c r="V510" s="186"/>
      <c r="W510" s="129"/>
      <c r="X510" s="131"/>
      <c r="Y510" s="132">
        <v>5619600</v>
      </c>
      <c r="Z510" s="133"/>
      <c r="AA510" s="134">
        <v>0</v>
      </c>
      <c r="AB510" s="132">
        <v>0</v>
      </c>
      <c r="AC510" s="176">
        <f t="shared" si="25"/>
        <v>5619600</v>
      </c>
      <c r="AD510" s="176">
        <v>5619600</v>
      </c>
      <c r="AE510" s="135"/>
      <c r="AF510" s="135"/>
      <c r="AG510" s="135"/>
      <c r="AH510" s="136"/>
      <c r="AI510" s="136"/>
      <c r="AJ510" s="137"/>
      <c r="AK510" s="138"/>
      <c r="AL510" s="136"/>
      <c r="AM510" s="158"/>
      <c r="AN510" s="164"/>
      <c r="AO510" s="139"/>
      <c r="AP510" s="157"/>
      <c r="AQ510" s="139"/>
      <c r="AR510" s="139"/>
      <c r="AS510" s="140">
        <f t="shared" si="23"/>
        <v>1</v>
      </c>
      <c r="AT510" s="35"/>
      <c r="AU510" s="35"/>
      <c r="AV510" s="35"/>
      <c r="AW510" s="35"/>
      <c r="AX510" s="35"/>
      <c r="AY510" s="35"/>
    </row>
    <row r="511" spans="1:51" s="141" customFormat="1" ht="27.75" customHeight="1">
      <c r="A511" s="156"/>
      <c r="B511" s="120"/>
      <c r="C511" s="120"/>
      <c r="D511" s="121"/>
      <c r="E511" s="122" t="s">
        <v>70</v>
      </c>
      <c r="F511" s="122" t="s">
        <v>70</v>
      </c>
      <c r="G511" s="124" t="s">
        <v>79</v>
      </c>
      <c r="H511" s="125" t="s">
        <v>1919</v>
      </c>
      <c r="I511" s="126" t="s">
        <v>48</v>
      </c>
      <c r="J511" s="142" t="s">
        <v>223</v>
      </c>
      <c r="K511" s="127"/>
      <c r="L511" s="128"/>
      <c r="M511" s="128"/>
      <c r="N511" s="159" t="s">
        <v>1482</v>
      </c>
      <c r="O511" s="159">
        <v>0</v>
      </c>
      <c r="P511" s="129">
        <v>860066942</v>
      </c>
      <c r="Q511" s="130" t="s">
        <v>1982</v>
      </c>
      <c r="R511" s="129" t="s">
        <v>296</v>
      </c>
      <c r="S511" s="186"/>
      <c r="T511" s="129"/>
      <c r="U511" s="131"/>
      <c r="V511" s="186"/>
      <c r="W511" s="129"/>
      <c r="X511" s="131"/>
      <c r="Y511" s="132">
        <v>5619600</v>
      </c>
      <c r="Z511" s="133"/>
      <c r="AA511" s="134">
        <v>0</v>
      </c>
      <c r="AB511" s="132">
        <v>0</v>
      </c>
      <c r="AC511" s="176">
        <f t="shared" si="25"/>
        <v>5619600</v>
      </c>
      <c r="AD511" s="176">
        <v>5619600</v>
      </c>
      <c r="AE511" s="135"/>
      <c r="AF511" s="135"/>
      <c r="AG511" s="135"/>
      <c r="AH511" s="136"/>
      <c r="AI511" s="136"/>
      <c r="AJ511" s="137"/>
      <c r="AK511" s="138"/>
      <c r="AL511" s="136"/>
      <c r="AM511" s="158"/>
      <c r="AN511" s="164"/>
      <c r="AO511" s="139"/>
      <c r="AP511" s="157"/>
      <c r="AQ511" s="139"/>
      <c r="AR511" s="139"/>
      <c r="AS511" s="140">
        <f t="shared" si="23"/>
        <v>1</v>
      </c>
      <c r="AT511" s="35"/>
      <c r="AU511" s="35"/>
      <c r="AV511" s="35"/>
      <c r="AW511" s="35"/>
      <c r="AX511" s="35"/>
      <c r="AY511" s="35"/>
    </row>
    <row r="512" spans="1:51" s="141" customFormat="1" ht="27.75" customHeight="1">
      <c r="A512" s="120"/>
      <c r="B512" s="120"/>
      <c r="C512" s="120"/>
      <c r="D512" s="121"/>
      <c r="E512" s="122" t="s">
        <v>70</v>
      </c>
      <c r="F512" s="122" t="s">
        <v>70</v>
      </c>
      <c r="G512" s="124" t="s">
        <v>79</v>
      </c>
      <c r="H512" s="125" t="s">
        <v>2120</v>
      </c>
      <c r="I512" s="126" t="s">
        <v>48</v>
      </c>
      <c r="J512" s="142" t="s">
        <v>223</v>
      </c>
      <c r="K512" s="127"/>
      <c r="L512" s="128"/>
      <c r="M512" s="128"/>
      <c r="N512" s="159" t="s">
        <v>1482</v>
      </c>
      <c r="O512" s="159">
        <v>0</v>
      </c>
      <c r="P512" s="129">
        <v>860066942</v>
      </c>
      <c r="Q512" s="130" t="s">
        <v>1982</v>
      </c>
      <c r="R512" s="129" t="s">
        <v>296</v>
      </c>
      <c r="S512" s="186"/>
      <c r="T512" s="129"/>
      <c r="U512" s="188"/>
      <c r="V512" s="186"/>
      <c r="W512" s="129"/>
      <c r="X512" s="131"/>
      <c r="Y512" s="132">
        <v>5619600</v>
      </c>
      <c r="Z512" s="133"/>
      <c r="AA512" s="134">
        <v>0</v>
      </c>
      <c r="AB512" s="132">
        <v>0</v>
      </c>
      <c r="AC512" s="176">
        <f t="shared" si="25"/>
        <v>5619600</v>
      </c>
      <c r="AD512" s="176">
        <v>5619600</v>
      </c>
      <c r="AE512" s="135"/>
      <c r="AF512" s="135"/>
      <c r="AG512" s="135"/>
      <c r="AH512" s="136"/>
      <c r="AI512" s="136"/>
      <c r="AJ512" s="137"/>
      <c r="AK512" s="138"/>
      <c r="AL512" s="136"/>
      <c r="AM512" s="158"/>
      <c r="AN512" s="164"/>
      <c r="AO512" s="139"/>
      <c r="AP512" s="157"/>
      <c r="AQ512" s="139"/>
      <c r="AR512" s="139"/>
      <c r="AS512" s="140">
        <f t="shared" si="23"/>
        <v>1</v>
      </c>
      <c r="AT512" s="35"/>
      <c r="AU512" s="35"/>
      <c r="AV512" s="35"/>
      <c r="AW512" s="35"/>
      <c r="AX512" s="35"/>
      <c r="AY512" s="35"/>
    </row>
    <row r="513" spans="1:51" s="141" customFormat="1" ht="27.75" customHeight="1">
      <c r="A513" s="156"/>
      <c r="B513" s="120"/>
      <c r="C513" s="120"/>
      <c r="D513" s="121"/>
      <c r="E513" s="122" t="s">
        <v>70</v>
      </c>
      <c r="F513" s="122" t="s">
        <v>70</v>
      </c>
      <c r="G513" s="124" t="s">
        <v>79</v>
      </c>
      <c r="H513" s="125" t="s">
        <v>1923</v>
      </c>
      <c r="I513" s="126" t="s">
        <v>48</v>
      </c>
      <c r="J513" s="142" t="s">
        <v>223</v>
      </c>
      <c r="K513" s="127"/>
      <c r="L513" s="128"/>
      <c r="M513" s="128"/>
      <c r="N513" s="159" t="s">
        <v>1482</v>
      </c>
      <c r="O513" s="159">
        <v>0</v>
      </c>
      <c r="P513" s="129">
        <v>860066942</v>
      </c>
      <c r="Q513" s="130" t="s">
        <v>1982</v>
      </c>
      <c r="R513" s="129" t="s">
        <v>296</v>
      </c>
      <c r="S513" s="186"/>
      <c r="T513" s="129"/>
      <c r="U513" s="188"/>
      <c r="V513" s="186"/>
      <c r="W513" s="129"/>
      <c r="X513" s="131"/>
      <c r="Y513" s="132">
        <v>5737200</v>
      </c>
      <c r="Z513" s="133"/>
      <c r="AA513" s="134">
        <v>0</v>
      </c>
      <c r="AB513" s="132">
        <v>0</v>
      </c>
      <c r="AC513" s="176">
        <f t="shared" si="25"/>
        <v>5737200</v>
      </c>
      <c r="AD513" s="176">
        <v>5737200</v>
      </c>
      <c r="AE513" s="135"/>
      <c r="AF513" s="135"/>
      <c r="AG513" s="135"/>
      <c r="AH513" s="136"/>
      <c r="AI513" s="136"/>
      <c r="AJ513" s="137"/>
      <c r="AK513" s="138"/>
      <c r="AL513" s="136"/>
      <c r="AM513" s="158"/>
      <c r="AN513" s="164"/>
      <c r="AO513" s="139"/>
      <c r="AP513" s="157"/>
      <c r="AQ513" s="139"/>
      <c r="AR513" s="139"/>
      <c r="AS513" s="140">
        <f t="shared" si="23"/>
        <v>1</v>
      </c>
      <c r="AT513" s="35"/>
      <c r="AU513" s="35"/>
      <c r="AV513" s="35"/>
      <c r="AW513" s="35"/>
      <c r="AX513" s="35"/>
      <c r="AY513" s="35"/>
    </row>
    <row r="514" spans="1:51" s="141" customFormat="1" ht="27.75" customHeight="1">
      <c r="A514" s="156"/>
      <c r="B514" s="120"/>
      <c r="C514" s="120"/>
      <c r="D514" s="121"/>
      <c r="E514" s="122" t="s">
        <v>70</v>
      </c>
      <c r="F514" s="122" t="s">
        <v>70</v>
      </c>
      <c r="G514" s="124" t="s">
        <v>79</v>
      </c>
      <c r="H514" s="125" t="s">
        <v>1925</v>
      </c>
      <c r="I514" s="126" t="s">
        <v>48</v>
      </c>
      <c r="J514" s="142" t="s">
        <v>223</v>
      </c>
      <c r="K514" s="127"/>
      <c r="L514" s="128"/>
      <c r="M514" s="128"/>
      <c r="N514" s="159" t="s">
        <v>1482</v>
      </c>
      <c r="O514" s="159">
        <v>0</v>
      </c>
      <c r="P514" s="129">
        <v>860066942</v>
      </c>
      <c r="Q514" s="130" t="s">
        <v>1982</v>
      </c>
      <c r="R514" s="129" t="s">
        <v>296</v>
      </c>
      <c r="S514" s="186"/>
      <c r="T514" s="129"/>
      <c r="U514" s="131"/>
      <c r="V514" s="186"/>
      <c r="W514" s="129"/>
      <c r="X514" s="131"/>
      <c r="Y514" s="132">
        <v>5737200</v>
      </c>
      <c r="Z514" s="133"/>
      <c r="AA514" s="134">
        <v>0</v>
      </c>
      <c r="AB514" s="132">
        <v>0</v>
      </c>
      <c r="AC514" s="176">
        <f t="shared" si="25"/>
        <v>5737200</v>
      </c>
      <c r="AD514" s="176">
        <v>5737200</v>
      </c>
      <c r="AE514" s="135"/>
      <c r="AF514" s="135"/>
      <c r="AG514" s="135"/>
      <c r="AH514" s="136"/>
      <c r="AI514" s="136"/>
      <c r="AJ514" s="137"/>
      <c r="AK514" s="138"/>
      <c r="AL514" s="136"/>
      <c r="AM514" s="158"/>
      <c r="AN514" s="164"/>
      <c r="AO514" s="139"/>
      <c r="AP514" s="157"/>
      <c r="AQ514" s="139"/>
      <c r="AR514" s="139"/>
      <c r="AS514" s="140">
        <f t="shared" si="23"/>
        <v>1</v>
      </c>
      <c r="AT514" s="35"/>
      <c r="AU514" s="35"/>
      <c r="AV514" s="35"/>
      <c r="AW514" s="35"/>
      <c r="AX514" s="35"/>
      <c r="AY514" s="35"/>
    </row>
    <row r="515" spans="1:51" s="141" customFormat="1" ht="27.75" customHeight="1">
      <c r="A515" s="156"/>
      <c r="B515" s="120"/>
      <c r="C515" s="120"/>
      <c r="D515" s="121"/>
      <c r="E515" s="122" t="s">
        <v>70</v>
      </c>
      <c r="F515" s="122" t="s">
        <v>70</v>
      </c>
      <c r="G515" s="124" t="s">
        <v>79</v>
      </c>
      <c r="H515" s="125" t="s">
        <v>1927</v>
      </c>
      <c r="I515" s="126" t="s">
        <v>48</v>
      </c>
      <c r="J515" s="142" t="s">
        <v>223</v>
      </c>
      <c r="K515" s="127"/>
      <c r="L515" s="128"/>
      <c r="M515" s="128"/>
      <c r="N515" s="159" t="s">
        <v>1482</v>
      </c>
      <c r="O515" s="159">
        <v>0</v>
      </c>
      <c r="P515" s="129">
        <v>860066942</v>
      </c>
      <c r="Q515" s="130" t="s">
        <v>1982</v>
      </c>
      <c r="R515" s="129" t="s">
        <v>296</v>
      </c>
      <c r="S515" s="186"/>
      <c r="T515" s="129"/>
      <c r="U515" s="188"/>
      <c r="V515" s="186"/>
      <c r="W515" s="129"/>
      <c r="X515" s="131"/>
      <c r="Y515" s="132">
        <v>5737200</v>
      </c>
      <c r="Z515" s="133"/>
      <c r="AA515" s="134">
        <v>0</v>
      </c>
      <c r="AB515" s="132">
        <v>0</v>
      </c>
      <c r="AC515" s="176">
        <f t="shared" si="25"/>
        <v>5737200</v>
      </c>
      <c r="AD515" s="176">
        <v>5737200</v>
      </c>
      <c r="AE515" s="135"/>
      <c r="AF515" s="135"/>
      <c r="AG515" s="135"/>
      <c r="AH515" s="136"/>
      <c r="AI515" s="136"/>
      <c r="AJ515" s="137"/>
      <c r="AK515" s="138"/>
      <c r="AL515" s="136"/>
      <c r="AM515" s="158"/>
      <c r="AN515" s="164"/>
      <c r="AO515" s="139"/>
      <c r="AP515" s="157"/>
      <c r="AQ515" s="139"/>
      <c r="AR515" s="139"/>
      <c r="AS515" s="140">
        <f t="shared" si="23"/>
        <v>1</v>
      </c>
      <c r="AT515" s="35"/>
      <c r="AU515" s="35"/>
      <c r="AV515" s="35"/>
      <c r="AW515" s="35"/>
      <c r="AX515" s="35"/>
      <c r="AY515" s="35"/>
    </row>
    <row r="516" spans="1:51" s="141" customFormat="1" ht="27.75" customHeight="1">
      <c r="A516" s="156"/>
      <c r="B516" s="120"/>
      <c r="C516" s="120"/>
      <c r="D516" s="121"/>
      <c r="E516" s="122" t="s">
        <v>70</v>
      </c>
      <c r="F516" s="122" t="s">
        <v>70</v>
      </c>
      <c r="G516" s="124" t="s">
        <v>79</v>
      </c>
      <c r="H516" s="125" t="s">
        <v>1929</v>
      </c>
      <c r="I516" s="126" t="s">
        <v>48</v>
      </c>
      <c r="J516" s="142" t="s">
        <v>223</v>
      </c>
      <c r="K516" s="127"/>
      <c r="L516" s="128"/>
      <c r="M516" s="128"/>
      <c r="N516" s="159" t="s">
        <v>1482</v>
      </c>
      <c r="O516" s="159">
        <v>0</v>
      </c>
      <c r="P516" s="129">
        <v>860066942</v>
      </c>
      <c r="Q516" s="130" t="s">
        <v>1982</v>
      </c>
      <c r="R516" s="129" t="s">
        <v>296</v>
      </c>
      <c r="S516" s="186"/>
      <c r="T516" s="129"/>
      <c r="U516" s="131"/>
      <c r="V516" s="186"/>
      <c r="W516" s="129"/>
      <c r="X516" s="131"/>
      <c r="Y516" s="132">
        <v>5737200</v>
      </c>
      <c r="Z516" s="133"/>
      <c r="AA516" s="134">
        <v>0</v>
      </c>
      <c r="AB516" s="132">
        <v>0</v>
      </c>
      <c r="AC516" s="176">
        <f t="shared" si="25"/>
        <v>5737200</v>
      </c>
      <c r="AD516" s="176">
        <v>5737200</v>
      </c>
      <c r="AE516" s="135"/>
      <c r="AF516" s="135"/>
      <c r="AG516" s="135"/>
      <c r="AH516" s="136"/>
      <c r="AI516" s="136"/>
      <c r="AJ516" s="137"/>
      <c r="AK516" s="138"/>
      <c r="AL516" s="136"/>
      <c r="AM516" s="158"/>
      <c r="AN516" s="164"/>
      <c r="AO516" s="139"/>
      <c r="AP516" s="157"/>
      <c r="AQ516" s="139"/>
      <c r="AR516" s="139"/>
      <c r="AS516" s="140">
        <f t="shared" si="23"/>
        <v>1</v>
      </c>
      <c r="AT516" s="35"/>
      <c r="AU516" s="35"/>
      <c r="AV516" s="35"/>
      <c r="AW516" s="35"/>
      <c r="AX516" s="35"/>
      <c r="AY516" s="35"/>
    </row>
    <row r="517" spans="1:51" s="141" customFormat="1" ht="27.75" customHeight="1">
      <c r="A517" s="156"/>
      <c r="B517" s="120"/>
      <c r="C517" s="120"/>
      <c r="D517" s="121"/>
      <c r="E517" s="122" t="s">
        <v>70</v>
      </c>
      <c r="F517" s="122" t="s">
        <v>70</v>
      </c>
      <c r="G517" s="124" t="s">
        <v>79</v>
      </c>
      <c r="H517" s="125" t="s">
        <v>1931</v>
      </c>
      <c r="I517" s="126" t="s">
        <v>48</v>
      </c>
      <c r="J517" s="142" t="s">
        <v>223</v>
      </c>
      <c r="K517" s="127"/>
      <c r="L517" s="128"/>
      <c r="M517" s="128"/>
      <c r="N517" s="159" t="s">
        <v>1482</v>
      </c>
      <c r="O517" s="159">
        <v>0</v>
      </c>
      <c r="P517" s="129">
        <v>860066942</v>
      </c>
      <c r="Q517" s="130" t="s">
        <v>1982</v>
      </c>
      <c r="R517" s="129" t="s">
        <v>296</v>
      </c>
      <c r="S517" s="186"/>
      <c r="T517" s="129"/>
      <c r="U517" s="131"/>
      <c r="V517" s="186"/>
      <c r="W517" s="129"/>
      <c r="X517" s="131"/>
      <c r="Y517" s="132">
        <v>5737200</v>
      </c>
      <c r="Z517" s="133"/>
      <c r="AA517" s="134">
        <v>0</v>
      </c>
      <c r="AB517" s="132">
        <v>0</v>
      </c>
      <c r="AC517" s="176">
        <f t="shared" si="25"/>
        <v>5737200</v>
      </c>
      <c r="AD517" s="176">
        <v>5737200</v>
      </c>
      <c r="AE517" s="135"/>
      <c r="AF517" s="135"/>
      <c r="AG517" s="135"/>
      <c r="AH517" s="136"/>
      <c r="AI517" s="136"/>
      <c r="AJ517" s="137"/>
      <c r="AK517" s="138"/>
      <c r="AL517" s="136"/>
      <c r="AM517" s="158"/>
      <c r="AN517" s="164"/>
      <c r="AO517" s="139"/>
      <c r="AP517" s="157"/>
      <c r="AQ517" s="139"/>
      <c r="AR517" s="139"/>
      <c r="AS517" s="140">
        <f t="shared" si="23"/>
        <v>1</v>
      </c>
      <c r="AT517" s="35"/>
      <c r="AU517" s="35"/>
      <c r="AV517" s="35"/>
      <c r="AW517" s="35"/>
      <c r="AX517" s="35"/>
      <c r="AY517" s="35"/>
    </row>
    <row r="518" spans="1:51" s="141" customFormat="1" ht="27.75" customHeight="1">
      <c r="A518" s="156"/>
      <c r="B518" s="120"/>
      <c r="C518" s="120"/>
      <c r="D518" s="121"/>
      <c r="E518" s="122" t="s">
        <v>70</v>
      </c>
      <c r="F518" s="122" t="s">
        <v>70</v>
      </c>
      <c r="G518" s="124" t="s">
        <v>79</v>
      </c>
      <c r="H518" s="125" t="s">
        <v>1921</v>
      </c>
      <c r="I518" s="126" t="s">
        <v>48</v>
      </c>
      <c r="J518" s="142" t="s">
        <v>223</v>
      </c>
      <c r="K518" s="127"/>
      <c r="L518" s="128"/>
      <c r="M518" s="128"/>
      <c r="N518" s="159" t="s">
        <v>1482</v>
      </c>
      <c r="O518" s="159">
        <v>0</v>
      </c>
      <c r="P518" s="129">
        <v>860066942</v>
      </c>
      <c r="Q518" s="130" t="s">
        <v>1982</v>
      </c>
      <c r="R518" s="129" t="s">
        <v>296</v>
      </c>
      <c r="S518" s="186"/>
      <c r="T518" s="129"/>
      <c r="U518" s="131"/>
      <c r="V518" s="186"/>
      <c r="W518" s="129"/>
      <c r="X518" s="131"/>
      <c r="Y518" s="132">
        <v>6091200</v>
      </c>
      <c r="Z518" s="133"/>
      <c r="AA518" s="134">
        <v>0</v>
      </c>
      <c r="AB518" s="132">
        <v>0</v>
      </c>
      <c r="AC518" s="176">
        <f t="shared" si="25"/>
        <v>6091200</v>
      </c>
      <c r="AD518" s="176">
        <v>6091200</v>
      </c>
      <c r="AE518" s="135"/>
      <c r="AF518" s="135"/>
      <c r="AG518" s="135"/>
      <c r="AH518" s="136"/>
      <c r="AI518" s="136"/>
      <c r="AJ518" s="137"/>
      <c r="AK518" s="138"/>
      <c r="AL518" s="136"/>
      <c r="AM518" s="158"/>
      <c r="AN518" s="164"/>
      <c r="AO518" s="139"/>
      <c r="AP518" s="157"/>
      <c r="AQ518" s="139"/>
      <c r="AR518" s="139"/>
      <c r="AS518" s="140">
        <f t="shared" si="23"/>
        <v>1</v>
      </c>
      <c r="AT518" s="35"/>
      <c r="AU518" s="35"/>
      <c r="AV518" s="35"/>
      <c r="AW518" s="35"/>
      <c r="AX518" s="35"/>
      <c r="AY518" s="35"/>
    </row>
    <row r="519" spans="1:51" s="141" customFormat="1" ht="27.75" customHeight="1">
      <c r="A519" s="156"/>
      <c r="B519" s="120"/>
      <c r="C519" s="120"/>
      <c r="D519" s="121"/>
      <c r="E519" s="122" t="s">
        <v>70</v>
      </c>
      <c r="F519" s="122" t="s">
        <v>70</v>
      </c>
      <c r="G519" s="124" t="s">
        <v>79</v>
      </c>
      <c r="H519" s="125" t="s">
        <v>1934</v>
      </c>
      <c r="I519" s="126" t="s">
        <v>49</v>
      </c>
      <c r="J519" s="142" t="s">
        <v>223</v>
      </c>
      <c r="K519" s="127">
        <v>57</v>
      </c>
      <c r="L519" s="128"/>
      <c r="M519" s="128" t="str">
        <f>IF(ISERROR(VLOOKUP(K519,#REF!,3,FALSE))," ",VLOOKUP(K519,#REF!,3,FALSE))</f>
        <v> </v>
      </c>
      <c r="N519" s="159">
        <v>1623</v>
      </c>
      <c r="O519" s="159">
        <v>0</v>
      </c>
      <c r="P519" s="129">
        <v>860011153</v>
      </c>
      <c r="Q519" s="130" t="s">
        <v>1985</v>
      </c>
      <c r="R519" s="129" t="s">
        <v>296</v>
      </c>
      <c r="S519" s="186"/>
      <c r="T519" s="129"/>
      <c r="U519" s="131"/>
      <c r="V519" s="186"/>
      <c r="W519" s="129"/>
      <c r="X519" s="131"/>
      <c r="Y519" s="132">
        <v>4034700</v>
      </c>
      <c r="Z519" s="133"/>
      <c r="AA519" s="134">
        <v>0</v>
      </c>
      <c r="AB519" s="132">
        <v>0</v>
      </c>
      <c r="AC519" s="176">
        <f t="shared" si="25"/>
        <v>4034700</v>
      </c>
      <c r="AD519" s="176">
        <v>4034700</v>
      </c>
      <c r="AE519" s="135"/>
      <c r="AF519" s="135"/>
      <c r="AG519" s="135"/>
      <c r="AH519" s="136"/>
      <c r="AI519" s="136"/>
      <c r="AJ519" s="137"/>
      <c r="AK519" s="138"/>
      <c r="AL519" s="136"/>
      <c r="AM519" s="158"/>
      <c r="AN519" s="164"/>
      <c r="AO519" s="139"/>
      <c r="AP519" s="157"/>
      <c r="AQ519" s="139"/>
      <c r="AR519" s="139"/>
      <c r="AS519" s="140">
        <f t="shared" si="23"/>
        <v>1</v>
      </c>
      <c r="AT519" s="35"/>
      <c r="AU519" s="35"/>
      <c r="AV519" s="35"/>
      <c r="AW519" s="35"/>
      <c r="AX519" s="35"/>
      <c r="AY519" s="35"/>
    </row>
    <row r="520" spans="1:51" s="141" customFormat="1" ht="27.75" customHeight="1">
      <c r="A520" s="156"/>
      <c r="B520" s="120"/>
      <c r="C520" s="120"/>
      <c r="D520" s="121"/>
      <c r="E520" s="122" t="s">
        <v>70</v>
      </c>
      <c r="F520" s="122" t="s">
        <v>70</v>
      </c>
      <c r="G520" s="124" t="s">
        <v>79</v>
      </c>
      <c r="H520" s="125" t="s">
        <v>1933</v>
      </c>
      <c r="I520" s="126" t="s">
        <v>48</v>
      </c>
      <c r="J520" s="142" t="s">
        <v>223</v>
      </c>
      <c r="K520" s="127"/>
      <c r="L520" s="128"/>
      <c r="M520" s="128"/>
      <c r="N520" s="159" t="s">
        <v>1482</v>
      </c>
      <c r="O520" s="159">
        <v>0</v>
      </c>
      <c r="P520" s="129">
        <v>860066942</v>
      </c>
      <c r="Q520" s="130" t="s">
        <v>1982</v>
      </c>
      <c r="R520" s="129" t="s">
        <v>296</v>
      </c>
      <c r="S520" s="186"/>
      <c r="T520" s="129"/>
      <c r="U520" s="131"/>
      <c r="V520" s="186"/>
      <c r="W520" s="129"/>
      <c r="X520" s="131"/>
      <c r="Y520" s="132">
        <v>6693400</v>
      </c>
      <c r="Z520" s="133"/>
      <c r="AA520" s="134">
        <v>0</v>
      </c>
      <c r="AB520" s="132">
        <v>0</v>
      </c>
      <c r="AC520" s="176">
        <f t="shared" si="25"/>
        <v>6693400</v>
      </c>
      <c r="AD520" s="176">
        <v>6693400</v>
      </c>
      <c r="AE520" s="135"/>
      <c r="AF520" s="135"/>
      <c r="AG520" s="135"/>
      <c r="AH520" s="136"/>
      <c r="AI520" s="136"/>
      <c r="AJ520" s="137"/>
      <c r="AK520" s="138"/>
      <c r="AL520" s="136"/>
      <c r="AM520" s="158"/>
      <c r="AN520" s="164"/>
      <c r="AO520" s="139"/>
      <c r="AP520" s="157"/>
      <c r="AQ520" s="139"/>
      <c r="AR520" s="139"/>
      <c r="AS520" s="140">
        <f t="shared" si="23"/>
        <v>1</v>
      </c>
      <c r="AT520" s="35"/>
      <c r="AU520" s="35"/>
      <c r="AV520" s="35"/>
      <c r="AW520" s="35"/>
      <c r="AX520" s="35"/>
      <c r="AY520" s="35"/>
    </row>
    <row r="521" spans="1:51" s="141" customFormat="1" ht="27.75" customHeight="1">
      <c r="A521" s="156"/>
      <c r="B521" s="120"/>
      <c r="C521" s="120"/>
      <c r="D521" s="121"/>
      <c r="E521" s="122" t="s">
        <v>70</v>
      </c>
      <c r="F521" s="122" t="s">
        <v>70</v>
      </c>
      <c r="G521" s="124" t="s">
        <v>79</v>
      </c>
      <c r="H521" s="125" t="s">
        <v>1935</v>
      </c>
      <c r="I521" s="126" t="s">
        <v>48</v>
      </c>
      <c r="J521" s="142" t="s">
        <v>223</v>
      </c>
      <c r="K521" s="127"/>
      <c r="L521" s="128"/>
      <c r="M521" s="128"/>
      <c r="N521" s="159" t="s">
        <v>1482</v>
      </c>
      <c r="O521" s="159">
        <v>0</v>
      </c>
      <c r="P521" s="129">
        <v>860066942</v>
      </c>
      <c r="Q521" s="130" t="s">
        <v>1982</v>
      </c>
      <c r="R521" s="129" t="s">
        <v>296</v>
      </c>
      <c r="S521" s="186"/>
      <c r="T521" s="129"/>
      <c r="U521" s="131"/>
      <c r="V521" s="186"/>
      <c r="W521" s="129"/>
      <c r="X521" s="131"/>
      <c r="Y521" s="132">
        <v>6693400</v>
      </c>
      <c r="Z521" s="133"/>
      <c r="AA521" s="134">
        <v>0</v>
      </c>
      <c r="AB521" s="132">
        <v>0</v>
      </c>
      <c r="AC521" s="176">
        <f t="shared" si="25"/>
        <v>6693400</v>
      </c>
      <c r="AD521" s="176">
        <v>6693400</v>
      </c>
      <c r="AE521" s="135"/>
      <c r="AF521" s="135"/>
      <c r="AG521" s="135"/>
      <c r="AH521" s="136"/>
      <c r="AI521" s="136"/>
      <c r="AJ521" s="137"/>
      <c r="AK521" s="138"/>
      <c r="AL521" s="136"/>
      <c r="AM521" s="158"/>
      <c r="AN521" s="164"/>
      <c r="AO521" s="139"/>
      <c r="AP521" s="157"/>
      <c r="AQ521" s="139"/>
      <c r="AR521" s="139"/>
      <c r="AS521" s="140">
        <f t="shared" si="23"/>
        <v>1</v>
      </c>
      <c r="AT521" s="35"/>
      <c r="AU521" s="35"/>
      <c r="AV521" s="35"/>
      <c r="AW521" s="35"/>
      <c r="AX521" s="35"/>
      <c r="AY521" s="35"/>
    </row>
    <row r="522" spans="1:51" s="141" customFormat="1" ht="27.75" customHeight="1">
      <c r="A522" s="156"/>
      <c r="B522" s="120"/>
      <c r="C522" s="120"/>
      <c r="D522" s="121"/>
      <c r="E522" s="122" t="s">
        <v>70</v>
      </c>
      <c r="F522" s="122" t="s">
        <v>70</v>
      </c>
      <c r="G522" s="124" t="s">
        <v>79</v>
      </c>
      <c r="H522" s="125" t="s">
        <v>1937</v>
      </c>
      <c r="I522" s="126" t="s">
        <v>48</v>
      </c>
      <c r="J522" s="142" t="s">
        <v>223</v>
      </c>
      <c r="K522" s="127"/>
      <c r="L522" s="128"/>
      <c r="M522" s="128"/>
      <c r="N522" s="159" t="s">
        <v>1482</v>
      </c>
      <c r="O522" s="159">
        <v>0</v>
      </c>
      <c r="P522" s="129">
        <v>860066942</v>
      </c>
      <c r="Q522" s="130" t="s">
        <v>1982</v>
      </c>
      <c r="R522" s="129" t="s">
        <v>296</v>
      </c>
      <c r="S522" s="186"/>
      <c r="T522" s="129"/>
      <c r="U522" s="131"/>
      <c r="V522" s="186"/>
      <c r="W522" s="129"/>
      <c r="X522" s="131"/>
      <c r="Y522" s="132">
        <v>6693400</v>
      </c>
      <c r="Z522" s="133"/>
      <c r="AA522" s="134">
        <v>0</v>
      </c>
      <c r="AB522" s="132">
        <v>0</v>
      </c>
      <c r="AC522" s="176">
        <f t="shared" si="25"/>
        <v>6693400</v>
      </c>
      <c r="AD522" s="176">
        <v>0</v>
      </c>
      <c r="AE522" s="135"/>
      <c r="AF522" s="135"/>
      <c r="AG522" s="135"/>
      <c r="AH522" s="136"/>
      <c r="AI522" s="136"/>
      <c r="AJ522" s="137"/>
      <c r="AK522" s="138"/>
      <c r="AL522" s="136"/>
      <c r="AM522" s="158"/>
      <c r="AN522" s="164"/>
      <c r="AO522" s="139"/>
      <c r="AP522" s="157"/>
      <c r="AQ522" s="139"/>
      <c r="AR522" s="139"/>
      <c r="AS522" s="140">
        <f t="shared" si="23"/>
        <v>0</v>
      </c>
      <c r="AT522" s="35"/>
      <c r="AU522" s="35"/>
      <c r="AV522" s="35"/>
      <c r="AW522" s="35"/>
      <c r="AX522" s="35"/>
      <c r="AY522" s="35"/>
    </row>
    <row r="523" spans="1:51" s="141" customFormat="1" ht="27.75" customHeight="1">
      <c r="A523" s="156"/>
      <c r="B523" s="120"/>
      <c r="C523" s="120"/>
      <c r="D523" s="121"/>
      <c r="E523" s="122" t="s">
        <v>70</v>
      </c>
      <c r="F523" s="122" t="s">
        <v>70</v>
      </c>
      <c r="G523" s="124" t="s">
        <v>79</v>
      </c>
      <c r="H523" s="125" t="s">
        <v>1938</v>
      </c>
      <c r="I523" s="126" t="s">
        <v>49</v>
      </c>
      <c r="J523" s="142" t="s">
        <v>223</v>
      </c>
      <c r="K523" s="127">
        <v>57</v>
      </c>
      <c r="L523" s="128"/>
      <c r="M523" s="128" t="str">
        <f>IF(ISERROR(VLOOKUP(K523,#REF!,3,FALSE))," ",VLOOKUP(K523,#REF!,3,FALSE))</f>
        <v> </v>
      </c>
      <c r="N523" s="159">
        <v>1623</v>
      </c>
      <c r="O523" s="159">
        <v>0</v>
      </c>
      <c r="P523" s="129">
        <v>860011153</v>
      </c>
      <c r="Q523" s="130" t="s">
        <v>1985</v>
      </c>
      <c r="R523" s="129" t="s">
        <v>296</v>
      </c>
      <c r="S523" s="186"/>
      <c r="T523" s="129"/>
      <c r="U523" s="131"/>
      <c r="V523" s="186"/>
      <c r="W523" s="129"/>
      <c r="X523" s="131"/>
      <c r="Y523" s="132">
        <v>4169200</v>
      </c>
      <c r="Z523" s="133"/>
      <c r="AA523" s="134">
        <v>0</v>
      </c>
      <c r="AB523" s="132">
        <v>0</v>
      </c>
      <c r="AC523" s="176">
        <f t="shared" si="25"/>
        <v>4169200</v>
      </c>
      <c r="AD523" s="176">
        <v>4169200</v>
      </c>
      <c r="AE523" s="135"/>
      <c r="AF523" s="135"/>
      <c r="AG523" s="135"/>
      <c r="AH523" s="136"/>
      <c r="AI523" s="136"/>
      <c r="AJ523" s="137"/>
      <c r="AK523" s="138"/>
      <c r="AL523" s="136"/>
      <c r="AM523" s="158"/>
      <c r="AN523" s="164"/>
      <c r="AO523" s="139"/>
      <c r="AP523" s="157"/>
      <c r="AQ523" s="139"/>
      <c r="AR523" s="139"/>
      <c r="AS523" s="140">
        <f t="shared" si="23"/>
        <v>1</v>
      </c>
      <c r="AT523" s="35"/>
      <c r="AU523" s="35"/>
      <c r="AV523" s="35"/>
      <c r="AW523" s="35"/>
      <c r="AX523" s="35"/>
      <c r="AY523" s="35"/>
    </row>
    <row r="524" spans="1:51" s="141" customFormat="1" ht="27.75" customHeight="1">
      <c r="A524" s="156"/>
      <c r="B524" s="120"/>
      <c r="C524" s="120"/>
      <c r="D524" s="121"/>
      <c r="E524" s="122" t="s">
        <v>70</v>
      </c>
      <c r="F524" s="122" t="s">
        <v>70</v>
      </c>
      <c r="G524" s="124" t="s">
        <v>79</v>
      </c>
      <c r="H524" s="125" t="s">
        <v>1953</v>
      </c>
      <c r="I524" s="126" t="s">
        <v>48</v>
      </c>
      <c r="J524" s="142" t="s">
        <v>223</v>
      </c>
      <c r="K524" s="127"/>
      <c r="L524" s="128"/>
      <c r="M524" s="128"/>
      <c r="N524" s="159" t="s">
        <v>1482</v>
      </c>
      <c r="O524" s="159">
        <v>0</v>
      </c>
      <c r="P524" s="129">
        <v>899999094</v>
      </c>
      <c r="Q524" s="130" t="s">
        <v>1988</v>
      </c>
      <c r="R524" s="129" t="s">
        <v>296</v>
      </c>
      <c r="S524" s="186"/>
      <c r="T524" s="129"/>
      <c r="U524" s="131"/>
      <c r="V524" s="186"/>
      <c r="W524" s="129"/>
      <c r="X524" s="131"/>
      <c r="Y524" s="132">
        <v>7000000</v>
      </c>
      <c r="Z524" s="133"/>
      <c r="AA524" s="134">
        <v>0</v>
      </c>
      <c r="AB524" s="132">
        <v>0</v>
      </c>
      <c r="AC524" s="176">
        <f t="shared" si="25"/>
        <v>7000000</v>
      </c>
      <c r="AD524" s="176">
        <v>2004835</v>
      </c>
      <c r="AE524" s="135"/>
      <c r="AF524" s="135"/>
      <c r="AG524" s="135"/>
      <c r="AH524" s="136"/>
      <c r="AI524" s="136"/>
      <c r="AJ524" s="137"/>
      <c r="AK524" s="138"/>
      <c r="AL524" s="136"/>
      <c r="AM524" s="158"/>
      <c r="AN524" s="164"/>
      <c r="AO524" s="139"/>
      <c r="AP524" s="157"/>
      <c r="AQ524" s="139"/>
      <c r="AR524" s="139"/>
      <c r="AS524" s="140">
        <f t="shared" si="23"/>
        <v>0.286405</v>
      </c>
      <c r="AT524" s="35"/>
      <c r="AU524" s="35"/>
      <c r="AV524" s="35"/>
      <c r="AW524" s="35"/>
      <c r="AX524" s="35"/>
      <c r="AY524" s="35"/>
    </row>
    <row r="525" spans="1:51" s="141" customFormat="1" ht="27.75" customHeight="1">
      <c r="A525" s="120"/>
      <c r="B525" s="120"/>
      <c r="C525" s="120"/>
      <c r="D525" s="121"/>
      <c r="E525" s="122" t="s">
        <v>70</v>
      </c>
      <c r="F525" s="122" t="s">
        <v>70</v>
      </c>
      <c r="G525" s="124" t="s">
        <v>79</v>
      </c>
      <c r="H525" s="125" t="s">
        <v>2119</v>
      </c>
      <c r="I525" s="126" t="s">
        <v>48</v>
      </c>
      <c r="J525" s="142" t="s">
        <v>223</v>
      </c>
      <c r="K525" s="127"/>
      <c r="L525" s="128"/>
      <c r="M525" s="128"/>
      <c r="N525" s="159" t="s">
        <v>1482</v>
      </c>
      <c r="O525" s="159">
        <v>0</v>
      </c>
      <c r="P525" s="129">
        <v>91013749</v>
      </c>
      <c r="Q525" s="130" t="s">
        <v>1976</v>
      </c>
      <c r="R525" s="129" t="s">
        <v>295</v>
      </c>
      <c r="S525" s="186"/>
      <c r="T525" s="129"/>
      <c r="U525" s="131"/>
      <c r="V525" s="186"/>
      <c r="W525" s="129"/>
      <c r="X525" s="131"/>
      <c r="Y525" s="132">
        <v>7492074</v>
      </c>
      <c r="Z525" s="133"/>
      <c r="AA525" s="134">
        <v>0</v>
      </c>
      <c r="AB525" s="132">
        <v>0</v>
      </c>
      <c r="AC525" s="176">
        <f t="shared" si="25"/>
        <v>7492074</v>
      </c>
      <c r="AD525" s="176">
        <v>7492074</v>
      </c>
      <c r="AE525" s="135"/>
      <c r="AF525" s="135"/>
      <c r="AG525" s="135"/>
      <c r="AH525" s="136"/>
      <c r="AI525" s="136"/>
      <c r="AJ525" s="137"/>
      <c r="AK525" s="138"/>
      <c r="AL525" s="136"/>
      <c r="AM525" s="158"/>
      <c r="AN525" s="164"/>
      <c r="AO525" s="139"/>
      <c r="AP525" s="157"/>
      <c r="AQ525" s="139"/>
      <c r="AR525" s="139"/>
      <c r="AS525" s="140">
        <f t="shared" si="23"/>
        <v>1</v>
      </c>
      <c r="AT525" s="35"/>
      <c r="AU525" s="35"/>
      <c r="AV525" s="35"/>
      <c r="AW525" s="35"/>
      <c r="AX525" s="35"/>
      <c r="AY525" s="35"/>
    </row>
    <row r="526" spans="1:51" s="141" customFormat="1" ht="27.75" customHeight="1">
      <c r="A526" s="120"/>
      <c r="B526" s="120"/>
      <c r="C526" s="120"/>
      <c r="D526" s="121"/>
      <c r="E526" s="122" t="s">
        <v>70</v>
      </c>
      <c r="F526" s="122" t="s">
        <v>70</v>
      </c>
      <c r="G526" s="124" t="s">
        <v>79</v>
      </c>
      <c r="H526" s="125" t="s">
        <v>2119</v>
      </c>
      <c r="I526" s="126" t="s">
        <v>48</v>
      </c>
      <c r="J526" s="142" t="s">
        <v>223</v>
      </c>
      <c r="K526" s="127"/>
      <c r="L526" s="128"/>
      <c r="M526" s="128"/>
      <c r="N526" s="159" t="s">
        <v>1482</v>
      </c>
      <c r="O526" s="159">
        <v>0</v>
      </c>
      <c r="P526" s="129">
        <v>19343661</v>
      </c>
      <c r="Q526" s="130" t="s">
        <v>1975</v>
      </c>
      <c r="R526" s="129" t="s">
        <v>295</v>
      </c>
      <c r="S526" s="186"/>
      <c r="T526" s="129"/>
      <c r="U526" s="131"/>
      <c r="V526" s="186"/>
      <c r="W526" s="129"/>
      <c r="X526" s="131"/>
      <c r="Y526" s="132">
        <v>7492074</v>
      </c>
      <c r="Z526" s="133"/>
      <c r="AA526" s="134">
        <v>0</v>
      </c>
      <c r="AB526" s="132">
        <v>0</v>
      </c>
      <c r="AC526" s="176">
        <f t="shared" si="25"/>
        <v>7492074</v>
      </c>
      <c r="AD526" s="176">
        <v>7492074</v>
      </c>
      <c r="AE526" s="135"/>
      <c r="AF526" s="135"/>
      <c r="AG526" s="135"/>
      <c r="AH526" s="136"/>
      <c r="AI526" s="136"/>
      <c r="AJ526" s="137"/>
      <c r="AK526" s="138"/>
      <c r="AL526" s="136"/>
      <c r="AM526" s="158"/>
      <c r="AN526" s="164"/>
      <c r="AO526" s="139"/>
      <c r="AP526" s="157"/>
      <c r="AQ526" s="139"/>
      <c r="AR526" s="139"/>
      <c r="AS526" s="140">
        <f aca="true" t="shared" si="26" ref="AS526:AS589">IF(ISERROR(AD526/AC526),"-",(AD526/AC526))</f>
        <v>1</v>
      </c>
      <c r="AT526" s="35"/>
      <c r="AU526" s="35"/>
      <c r="AV526" s="35"/>
      <c r="AW526" s="35"/>
      <c r="AX526" s="35"/>
      <c r="AY526" s="35"/>
    </row>
    <row r="527" spans="1:51" s="141" customFormat="1" ht="27.75" customHeight="1">
      <c r="A527" s="120"/>
      <c r="B527" s="120"/>
      <c r="C527" s="120"/>
      <c r="D527" s="121"/>
      <c r="E527" s="122" t="s">
        <v>70</v>
      </c>
      <c r="F527" s="122" t="s">
        <v>70</v>
      </c>
      <c r="G527" s="124" t="s">
        <v>79</v>
      </c>
      <c r="H527" s="125" t="s">
        <v>2119</v>
      </c>
      <c r="I527" s="126" t="s">
        <v>48</v>
      </c>
      <c r="J527" s="142" t="s">
        <v>223</v>
      </c>
      <c r="K527" s="127"/>
      <c r="L527" s="128"/>
      <c r="M527" s="128"/>
      <c r="N527" s="159" t="s">
        <v>1482</v>
      </c>
      <c r="O527" s="159">
        <v>0</v>
      </c>
      <c r="P527" s="129">
        <v>1018415872</v>
      </c>
      <c r="Q527" s="130" t="s">
        <v>1980</v>
      </c>
      <c r="R527" s="129" t="s">
        <v>295</v>
      </c>
      <c r="S527" s="186"/>
      <c r="T527" s="129"/>
      <c r="U527" s="131"/>
      <c r="V527" s="186"/>
      <c r="W527" s="129"/>
      <c r="X527" s="131"/>
      <c r="Y527" s="132">
        <v>7492074</v>
      </c>
      <c r="Z527" s="133"/>
      <c r="AA527" s="134">
        <v>0</v>
      </c>
      <c r="AB527" s="132">
        <v>0</v>
      </c>
      <c r="AC527" s="176">
        <f t="shared" si="25"/>
        <v>7492074</v>
      </c>
      <c r="AD527" s="176">
        <v>7492074</v>
      </c>
      <c r="AE527" s="135"/>
      <c r="AF527" s="135"/>
      <c r="AG527" s="135"/>
      <c r="AH527" s="136"/>
      <c r="AI527" s="136"/>
      <c r="AJ527" s="137"/>
      <c r="AK527" s="138"/>
      <c r="AL527" s="136"/>
      <c r="AM527" s="158"/>
      <c r="AN527" s="164"/>
      <c r="AO527" s="139"/>
      <c r="AP527" s="157"/>
      <c r="AQ527" s="139"/>
      <c r="AR527" s="139"/>
      <c r="AS527" s="140">
        <f t="shared" si="26"/>
        <v>1</v>
      </c>
      <c r="AT527" s="35"/>
      <c r="AU527" s="35"/>
      <c r="AV527" s="35"/>
      <c r="AW527" s="35"/>
      <c r="AX527" s="35"/>
      <c r="AY527" s="35"/>
    </row>
    <row r="528" spans="1:51" s="141" customFormat="1" ht="27.75" customHeight="1">
      <c r="A528" s="120"/>
      <c r="B528" s="120"/>
      <c r="C528" s="120"/>
      <c r="D528" s="121"/>
      <c r="E528" s="122" t="s">
        <v>70</v>
      </c>
      <c r="F528" s="122" t="s">
        <v>70</v>
      </c>
      <c r="G528" s="124" t="s">
        <v>79</v>
      </c>
      <c r="H528" s="125" t="s">
        <v>2119</v>
      </c>
      <c r="I528" s="126" t="s">
        <v>48</v>
      </c>
      <c r="J528" s="142" t="s">
        <v>223</v>
      </c>
      <c r="K528" s="127"/>
      <c r="L528" s="128"/>
      <c r="M528" s="128"/>
      <c r="N528" s="159" t="s">
        <v>1482</v>
      </c>
      <c r="O528" s="159">
        <v>0</v>
      </c>
      <c r="P528" s="129">
        <v>79042894</v>
      </c>
      <c r="Q528" s="130" t="s">
        <v>1974</v>
      </c>
      <c r="R528" s="129" t="s">
        <v>295</v>
      </c>
      <c r="S528" s="186"/>
      <c r="T528" s="129"/>
      <c r="U528" s="131"/>
      <c r="V528" s="186"/>
      <c r="W528" s="129"/>
      <c r="X528" s="131"/>
      <c r="Y528" s="132">
        <v>7492074</v>
      </c>
      <c r="Z528" s="133"/>
      <c r="AA528" s="134">
        <v>0</v>
      </c>
      <c r="AB528" s="132">
        <v>0</v>
      </c>
      <c r="AC528" s="176">
        <f t="shared" si="25"/>
        <v>7492074</v>
      </c>
      <c r="AD528" s="176">
        <v>7492074</v>
      </c>
      <c r="AE528" s="135"/>
      <c r="AF528" s="135"/>
      <c r="AG528" s="135"/>
      <c r="AH528" s="136"/>
      <c r="AI528" s="136"/>
      <c r="AJ528" s="137"/>
      <c r="AK528" s="138"/>
      <c r="AL528" s="136"/>
      <c r="AM528" s="158"/>
      <c r="AN528" s="164"/>
      <c r="AO528" s="139"/>
      <c r="AP528" s="157"/>
      <c r="AQ528" s="139"/>
      <c r="AR528" s="139"/>
      <c r="AS528" s="140">
        <f t="shared" si="26"/>
        <v>1</v>
      </c>
      <c r="AT528" s="35"/>
      <c r="AU528" s="35"/>
      <c r="AV528" s="35"/>
      <c r="AW528" s="35"/>
      <c r="AX528" s="35"/>
      <c r="AY528" s="35"/>
    </row>
    <row r="529" spans="1:51" s="141" customFormat="1" ht="27.75" customHeight="1">
      <c r="A529" s="120"/>
      <c r="B529" s="120"/>
      <c r="C529" s="120"/>
      <c r="D529" s="121"/>
      <c r="E529" s="122" t="s">
        <v>70</v>
      </c>
      <c r="F529" s="122" t="s">
        <v>70</v>
      </c>
      <c r="G529" s="124" t="s">
        <v>79</v>
      </c>
      <c r="H529" s="125" t="s">
        <v>2119</v>
      </c>
      <c r="I529" s="126" t="s">
        <v>48</v>
      </c>
      <c r="J529" s="142" t="s">
        <v>223</v>
      </c>
      <c r="K529" s="127"/>
      <c r="L529" s="128"/>
      <c r="M529" s="128"/>
      <c r="N529" s="159" t="s">
        <v>1482</v>
      </c>
      <c r="O529" s="159">
        <v>0</v>
      </c>
      <c r="P529" s="129">
        <v>80035342</v>
      </c>
      <c r="Q529" s="130" t="s">
        <v>1977</v>
      </c>
      <c r="R529" s="129" t="s">
        <v>295</v>
      </c>
      <c r="S529" s="186"/>
      <c r="T529" s="129"/>
      <c r="U529" s="131"/>
      <c r="V529" s="186"/>
      <c r="W529" s="129"/>
      <c r="X529" s="131"/>
      <c r="Y529" s="132">
        <v>7492074</v>
      </c>
      <c r="Z529" s="133"/>
      <c r="AA529" s="134">
        <v>0</v>
      </c>
      <c r="AB529" s="132">
        <v>0</v>
      </c>
      <c r="AC529" s="176">
        <f t="shared" si="25"/>
        <v>7492074</v>
      </c>
      <c r="AD529" s="176">
        <v>7492074</v>
      </c>
      <c r="AE529" s="135"/>
      <c r="AF529" s="135"/>
      <c r="AG529" s="135"/>
      <c r="AH529" s="136"/>
      <c r="AI529" s="136"/>
      <c r="AJ529" s="137"/>
      <c r="AK529" s="138"/>
      <c r="AL529" s="136"/>
      <c r="AM529" s="158"/>
      <c r="AN529" s="164"/>
      <c r="AO529" s="139"/>
      <c r="AP529" s="157"/>
      <c r="AQ529" s="139"/>
      <c r="AR529" s="139"/>
      <c r="AS529" s="140">
        <f t="shared" si="26"/>
        <v>1</v>
      </c>
      <c r="AT529" s="35"/>
      <c r="AU529" s="35"/>
      <c r="AV529" s="35"/>
      <c r="AW529" s="35"/>
      <c r="AX529" s="35"/>
      <c r="AY529" s="35"/>
    </row>
    <row r="530" spans="1:51" s="141" customFormat="1" ht="27.75" customHeight="1">
      <c r="A530" s="120"/>
      <c r="B530" s="120"/>
      <c r="C530" s="120"/>
      <c r="D530" s="121"/>
      <c r="E530" s="122" t="s">
        <v>70</v>
      </c>
      <c r="F530" s="122" t="s">
        <v>70</v>
      </c>
      <c r="G530" s="124" t="s">
        <v>79</v>
      </c>
      <c r="H530" s="125" t="s">
        <v>2119</v>
      </c>
      <c r="I530" s="126" t="s">
        <v>48</v>
      </c>
      <c r="J530" s="142" t="s">
        <v>223</v>
      </c>
      <c r="K530" s="127"/>
      <c r="L530" s="128"/>
      <c r="M530" s="128"/>
      <c r="N530" s="159" t="s">
        <v>1482</v>
      </c>
      <c r="O530" s="159">
        <v>0</v>
      </c>
      <c r="P530" s="129">
        <v>79456155</v>
      </c>
      <c r="Q530" s="130" t="s">
        <v>1972</v>
      </c>
      <c r="R530" s="129" t="s">
        <v>295</v>
      </c>
      <c r="S530" s="186"/>
      <c r="T530" s="129"/>
      <c r="U530" s="131"/>
      <c r="V530" s="186"/>
      <c r="W530" s="129"/>
      <c r="X530" s="131"/>
      <c r="Y530" s="132">
        <v>7492074</v>
      </c>
      <c r="Z530" s="133"/>
      <c r="AA530" s="134">
        <v>0</v>
      </c>
      <c r="AB530" s="132">
        <v>0</v>
      </c>
      <c r="AC530" s="176">
        <f t="shared" si="25"/>
        <v>7492074</v>
      </c>
      <c r="AD530" s="176">
        <v>7492074</v>
      </c>
      <c r="AE530" s="135"/>
      <c r="AF530" s="135"/>
      <c r="AG530" s="135"/>
      <c r="AH530" s="136"/>
      <c r="AI530" s="136"/>
      <c r="AJ530" s="137"/>
      <c r="AK530" s="138"/>
      <c r="AL530" s="136"/>
      <c r="AM530" s="158"/>
      <c r="AN530" s="164"/>
      <c r="AO530" s="139"/>
      <c r="AP530" s="157"/>
      <c r="AQ530" s="139"/>
      <c r="AR530" s="139"/>
      <c r="AS530" s="140">
        <f t="shared" si="26"/>
        <v>1</v>
      </c>
      <c r="AT530" s="35"/>
      <c r="AU530" s="35"/>
      <c r="AV530" s="35"/>
      <c r="AW530" s="35"/>
      <c r="AX530" s="35"/>
      <c r="AY530" s="35"/>
    </row>
    <row r="531" spans="1:51" s="141" customFormat="1" ht="27.75" customHeight="1">
      <c r="A531" s="120"/>
      <c r="B531" s="120"/>
      <c r="C531" s="120"/>
      <c r="D531" s="121"/>
      <c r="E531" s="122" t="s">
        <v>70</v>
      </c>
      <c r="F531" s="122" t="s">
        <v>70</v>
      </c>
      <c r="G531" s="124" t="s">
        <v>79</v>
      </c>
      <c r="H531" s="125" t="s">
        <v>2119</v>
      </c>
      <c r="I531" s="126" t="s">
        <v>48</v>
      </c>
      <c r="J531" s="142" t="s">
        <v>223</v>
      </c>
      <c r="K531" s="127"/>
      <c r="L531" s="128"/>
      <c r="M531" s="128"/>
      <c r="N531" s="159" t="s">
        <v>1482</v>
      </c>
      <c r="O531" s="159">
        <v>0</v>
      </c>
      <c r="P531" s="129">
        <v>41436867</v>
      </c>
      <c r="Q531" s="130" t="s">
        <v>1978</v>
      </c>
      <c r="R531" s="129" t="s">
        <v>295</v>
      </c>
      <c r="S531" s="186"/>
      <c r="T531" s="129"/>
      <c r="U531" s="131"/>
      <c r="V531" s="186"/>
      <c r="W531" s="129"/>
      <c r="X531" s="131"/>
      <c r="Y531" s="132">
        <v>7492074</v>
      </c>
      <c r="Z531" s="133"/>
      <c r="AA531" s="134">
        <v>0</v>
      </c>
      <c r="AB531" s="132">
        <v>0</v>
      </c>
      <c r="AC531" s="176">
        <f t="shared" si="25"/>
        <v>7492074</v>
      </c>
      <c r="AD531" s="176">
        <v>7492074</v>
      </c>
      <c r="AE531" s="135"/>
      <c r="AF531" s="135"/>
      <c r="AG531" s="135"/>
      <c r="AH531" s="136"/>
      <c r="AI531" s="136"/>
      <c r="AJ531" s="137"/>
      <c r="AK531" s="138"/>
      <c r="AL531" s="136"/>
      <c r="AM531" s="158"/>
      <c r="AN531" s="164"/>
      <c r="AO531" s="139"/>
      <c r="AP531" s="157"/>
      <c r="AQ531" s="139"/>
      <c r="AR531" s="139"/>
      <c r="AS531" s="140">
        <f t="shared" si="26"/>
        <v>1</v>
      </c>
      <c r="AT531" s="35"/>
      <c r="AU531" s="35"/>
      <c r="AV531" s="35"/>
      <c r="AW531" s="35"/>
      <c r="AX531" s="35"/>
      <c r="AY531" s="35"/>
    </row>
    <row r="532" spans="1:51" s="141" customFormat="1" ht="27.75" customHeight="1">
      <c r="A532" s="120"/>
      <c r="B532" s="120"/>
      <c r="C532" s="120"/>
      <c r="D532" s="121"/>
      <c r="E532" s="122" t="s">
        <v>70</v>
      </c>
      <c r="F532" s="122" t="s">
        <v>70</v>
      </c>
      <c r="G532" s="124" t="s">
        <v>79</v>
      </c>
      <c r="H532" s="125" t="s">
        <v>2119</v>
      </c>
      <c r="I532" s="126" t="s">
        <v>48</v>
      </c>
      <c r="J532" s="142" t="s">
        <v>223</v>
      </c>
      <c r="K532" s="127"/>
      <c r="L532" s="128"/>
      <c r="M532" s="128"/>
      <c r="N532" s="159" t="s">
        <v>1482</v>
      </c>
      <c r="O532" s="159">
        <v>0</v>
      </c>
      <c r="P532" s="129">
        <v>52996536</v>
      </c>
      <c r="Q532" s="130" t="s">
        <v>1973</v>
      </c>
      <c r="R532" s="129" t="s">
        <v>295</v>
      </c>
      <c r="S532" s="186"/>
      <c r="T532" s="129"/>
      <c r="U532" s="131"/>
      <c r="V532" s="186"/>
      <c r="W532" s="129"/>
      <c r="X532" s="131"/>
      <c r="Y532" s="132">
        <v>7492074</v>
      </c>
      <c r="Z532" s="133"/>
      <c r="AA532" s="134">
        <v>0</v>
      </c>
      <c r="AB532" s="132">
        <v>0</v>
      </c>
      <c r="AC532" s="176">
        <f t="shared" si="25"/>
        <v>7492074</v>
      </c>
      <c r="AD532" s="176">
        <v>7492074</v>
      </c>
      <c r="AE532" s="135"/>
      <c r="AF532" s="135"/>
      <c r="AG532" s="135"/>
      <c r="AH532" s="136"/>
      <c r="AI532" s="136"/>
      <c r="AJ532" s="137"/>
      <c r="AK532" s="138"/>
      <c r="AL532" s="136"/>
      <c r="AM532" s="158"/>
      <c r="AN532" s="164"/>
      <c r="AO532" s="139"/>
      <c r="AP532" s="157"/>
      <c r="AQ532" s="139"/>
      <c r="AR532" s="139"/>
      <c r="AS532" s="140">
        <f t="shared" si="26"/>
        <v>1</v>
      </c>
      <c r="AT532" s="35"/>
      <c r="AU532" s="35"/>
      <c r="AV532" s="35"/>
      <c r="AW532" s="35"/>
      <c r="AX532" s="35"/>
      <c r="AY532" s="35"/>
    </row>
    <row r="533" spans="1:51" s="141" customFormat="1" ht="27.75" customHeight="1">
      <c r="A533" s="120"/>
      <c r="B533" s="120"/>
      <c r="C533" s="120"/>
      <c r="D533" s="121"/>
      <c r="E533" s="122" t="s">
        <v>70</v>
      </c>
      <c r="F533" s="122" t="s">
        <v>70</v>
      </c>
      <c r="G533" s="124" t="s">
        <v>79</v>
      </c>
      <c r="H533" s="125" t="s">
        <v>2119</v>
      </c>
      <c r="I533" s="126" t="s">
        <v>48</v>
      </c>
      <c r="J533" s="142" t="s">
        <v>223</v>
      </c>
      <c r="K533" s="127"/>
      <c r="L533" s="128"/>
      <c r="M533" s="128"/>
      <c r="N533" s="159" t="s">
        <v>1482</v>
      </c>
      <c r="O533" s="159">
        <v>0</v>
      </c>
      <c r="P533" s="129">
        <v>1014273280</v>
      </c>
      <c r="Q533" s="130" t="s">
        <v>1979</v>
      </c>
      <c r="R533" s="129" t="s">
        <v>295</v>
      </c>
      <c r="S533" s="186"/>
      <c r="T533" s="129"/>
      <c r="U533" s="131"/>
      <c r="V533" s="186"/>
      <c r="W533" s="129"/>
      <c r="X533" s="131"/>
      <c r="Y533" s="132">
        <v>7492074</v>
      </c>
      <c r="Z533" s="133"/>
      <c r="AA533" s="134">
        <v>0</v>
      </c>
      <c r="AB533" s="132">
        <v>0</v>
      </c>
      <c r="AC533" s="176">
        <f t="shared" si="25"/>
        <v>7492074</v>
      </c>
      <c r="AD533" s="176">
        <v>7492074</v>
      </c>
      <c r="AE533" s="135"/>
      <c r="AF533" s="135"/>
      <c r="AG533" s="135"/>
      <c r="AH533" s="136"/>
      <c r="AI533" s="136"/>
      <c r="AJ533" s="137"/>
      <c r="AK533" s="138"/>
      <c r="AL533" s="136"/>
      <c r="AM533" s="158"/>
      <c r="AN533" s="164"/>
      <c r="AO533" s="139"/>
      <c r="AP533" s="157"/>
      <c r="AQ533" s="139"/>
      <c r="AR533" s="139"/>
      <c r="AS533" s="140">
        <f t="shared" si="26"/>
        <v>1</v>
      </c>
      <c r="AT533" s="35"/>
      <c r="AU533" s="35"/>
      <c r="AV533" s="35"/>
      <c r="AW533" s="35"/>
      <c r="AX533" s="35"/>
      <c r="AY533" s="35"/>
    </row>
    <row r="534" spans="1:51" s="141" customFormat="1" ht="27.75" customHeight="1">
      <c r="A534" s="120"/>
      <c r="B534" s="120"/>
      <c r="C534" s="120"/>
      <c r="D534" s="121"/>
      <c r="E534" s="122" t="s">
        <v>70</v>
      </c>
      <c r="F534" s="122" t="s">
        <v>70</v>
      </c>
      <c r="G534" s="124" t="s">
        <v>79</v>
      </c>
      <c r="H534" s="125" t="s">
        <v>2119</v>
      </c>
      <c r="I534" s="126" t="s">
        <v>48</v>
      </c>
      <c r="J534" s="142" t="s">
        <v>223</v>
      </c>
      <c r="K534" s="127"/>
      <c r="L534" s="128"/>
      <c r="M534" s="128"/>
      <c r="N534" s="159" t="s">
        <v>1482</v>
      </c>
      <c r="O534" s="159">
        <v>0</v>
      </c>
      <c r="P534" s="129">
        <v>41604436</v>
      </c>
      <c r="Q534" s="130" t="s">
        <v>1970</v>
      </c>
      <c r="R534" s="129" t="s">
        <v>295</v>
      </c>
      <c r="S534" s="186"/>
      <c r="T534" s="129"/>
      <c r="U534" s="131"/>
      <c r="V534" s="186"/>
      <c r="W534" s="129"/>
      <c r="X534" s="131"/>
      <c r="Y534" s="132">
        <v>7492074</v>
      </c>
      <c r="Z534" s="133"/>
      <c r="AA534" s="134">
        <v>0</v>
      </c>
      <c r="AB534" s="132">
        <v>0</v>
      </c>
      <c r="AC534" s="176">
        <f t="shared" si="25"/>
        <v>7492074</v>
      </c>
      <c r="AD534" s="176">
        <v>7492074</v>
      </c>
      <c r="AE534" s="135"/>
      <c r="AF534" s="135"/>
      <c r="AG534" s="135"/>
      <c r="AH534" s="136"/>
      <c r="AI534" s="136"/>
      <c r="AJ534" s="137"/>
      <c r="AK534" s="138"/>
      <c r="AL534" s="136"/>
      <c r="AM534" s="158"/>
      <c r="AN534" s="164"/>
      <c r="AO534" s="139"/>
      <c r="AP534" s="157"/>
      <c r="AQ534" s="139"/>
      <c r="AR534" s="139"/>
      <c r="AS534" s="140">
        <f t="shared" si="26"/>
        <v>1</v>
      </c>
      <c r="AT534" s="35"/>
      <c r="AU534" s="35"/>
      <c r="AV534" s="35"/>
      <c r="AW534" s="35"/>
      <c r="AX534" s="35"/>
      <c r="AY534" s="35"/>
    </row>
    <row r="535" spans="1:51" s="141" customFormat="1" ht="27.75" customHeight="1">
      <c r="A535" s="120"/>
      <c r="B535" s="120"/>
      <c r="C535" s="120"/>
      <c r="D535" s="121"/>
      <c r="E535" s="122" t="s">
        <v>70</v>
      </c>
      <c r="F535" s="122" t="s">
        <v>70</v>
      </c>
      <c r="G535" s="124" t="s">
        <v>79</v>
      </c>
      <c r="H535" s="125" t="s">
        <v>2119</v>
      </c>
      <c r="I535" s="126" t="s">
        <v>48</v>
      </c>
      <c r="J535" s="142" t="s">
        <v>223</v>
      </c>
      <c r="K535" s="127"/>
      <c r="L535" s="128"/>
      <c r="M535" s="128"/>
      <c r="N535" s="159" t="s">
        <v>1482</v>
      </c>
      <c r="O535" s="159">
        <v>0</v>
      </c>
      <c r="P535" s="129">
        <v>1014211878</v>
      </c>
      <c r="Q535" s="130" t="s">
        <v>1971</v>
      </c>
      <c r="R535" s="129" t="s">
        <v>295</v>
      </c>
      <c r="S535" s="186"/>
      <c r="T535" s="129"/>
      <c r="U535" s="131"/>
      <c r="V535" s="186"/>
      <c r="W535" s="129"/>
      <c r="X535" s="131"/>
      <c r="Y535" s="132">
        <v>7492074</v>
      </c>
      <c r="Z535" s="133"/>
      <c r="AA535" s="134">
        <v>0</v>
      </c>
      <c r="AB535" s="132">
        <v>0</v>
      </c>
      <c r="AC535" s="176">
        <f aca="true" t="shared" si="27" ref="AC535:AC553">+Y535+Z535+AB535</f>
        <v>7492074</v>
      </c>
      <c r="AD535" s="176">
        <v>7492074</v>
      </c>
      <c r="AE535" s="135"/>
      <c r="AF535" s="135"/>
      <c r="AG535" s="135"/>
      <c r="AH535" s="136"/>
      <c r="AI535" s="136"/>
      <c r="AJ535" s="137"/>
      <c r="AK535" s="138"/>
      <c r="AL535" s="136"/>
      <c r="AM535" s="158"/>
      <c r="AN535" s="164"/>
      <c r="AO535" s="139"/>
      <c r="AP535" s="157"/>
      <c r="AQ535" s="139"/>
      <c r="AR535" s="139"/>
      <c r="AS535" s="140">
        <f t="shared" si="26"/>
        <v>1</v>
      </c>
      <c r="AT535" s="35"/>
      <c r="AU535" s="35"/>
      <c r="AV535" s="35"/>
      <c r="AW535" s="35"/>
      <c r="AX535" s="35"/>
      <c r="AY535" s="35"/>
    </row>
    <row r="536" spans="1:51" s="141" customFormat="1" ht="27.75" customHeight="1">
      <c r="A536" s="156"/>
      <c r="B536" s="120"/>
      <c r="C536" s="120"/>
      <c r="D536" s="121"/>
      <c r="E536" s="122" t="s">
        <v>70</v>
      </c>
      <c r="F536" s="122" t="s">
        <v>70</v>
      </c>
      <c r="G536" s="124" t="s">
        <v>79</v>
      </c>
      <c r="H536" s="125" t="s">
        <v>1918</v>
      </c>
      <c r="I536" s="126" t="s">
        <v>49</v>
      </c>
      <c r="J536" s="142" t="s">
        <v>223</v>
      </c>
      <c r="K536" s="127">
        <v>57</v>
      </c>
      <c r="L536" s="128"/>
      <c r="M536" s="128" t="str">
        <f>IF(ISERROR(VLOOKUP(K536,#REF!,3,FALSE))," ",VLOOKUP(K536,#REF!,3,FALSE))</f>
        <v> </v>
      </c>
      <c r="N536" s="159">
        <v>1624</v>
      </c>
      <c r="O536" s="159">
        <v>0</v>
      </c>
      <c r="P536" s="129">
        <v>860011153</v>
      </c>
      <c r="Q536" s="130" t="s">
        <v>1985</v>
      </c>
      <c r="R536" s="129" t="s">
        <v>296</v>
      </c>
      <c r="S536" s="186"/>
      <c r="T536" s="129"/>
      <c r="U536" s="131"/>
      <c r="V536" s="186"/>
      <c r="W536" s="129"/>
      <c r="X536" s="131"/>
      <c r="Y536" s="132">
        <v>6363600</v>
      </c>
      <c r="Z536" s="133"/>
      <c r="AA536" s="134">
        <v>0</v>
      </c>
      <c r="AB536" s="132">
        <v>0</v>
      </c>
      <c r="AC536" s="176">
        <f t="shared" si="27"/>
        <v>6363600</v>
      </c>
      <c r="AD536" s="176">
        <v>6363600</v>
      </c>
      <c r="AE536" s="135"/>
      <c r="AF536" s="135"/>
      <c r="AG536" s="135"/>
      <c r="AH536" s="136"/>
      <c r="AI536" s="136"/>
      <c r="AJ536" s="137"/>
      <c r="AK536" s="138"/>
      <c r="AL536" s="136"/>
      <c r="AM536" s="158"/>
      <c r="AN536" s="164"/>
      <c r="AO536" s="139"/>
      <c r="AP536" s="157"/>
      <c r="AQ536" s="139"/>
      <c r="AR536" s="139"/>
      <c r="AS536" s="140">
        <f t="shared" si="26"/>
        <v>1</v>
      </c>
      <c r="AT536" s="35"/>
      <c r="AU536" s="35"/>
      <c r="AV536" s="35"/>
      <c r="AW536" s="35"/>
      <c r="AX536" s="35"/>
      <c r="AY536" s="35"/>
    </row>
    <row r="537" spans="1:51" s="141" customFormat="1" ht="27.75" customHeight="1">
      <c r="A537" s="156"/>
      <c r="B537" s="120"/>
      <c r="C537" s="120"/>
      <c r="D537" s="121"/>
      <c r="E537" s="122" t="s">
        <v>70</v>
      </c>
      <c r="F537" s="122" t="s">
        <v>70</v>
      </c>
      <c r="G537" s="124" t="s">
        <v>79</v>
      </c>
      <c r="H537" s="125" t="s">
        <v>1917</v>
      </c>
      <c r="I537" s="126" t="s">
        <v>49</v>
      </c>
      <c r="J537" s="142" t="s">
        <v>223</v>
      </c>
      <c r="K537" s="127">
        <v>57</v>
      </c>
      <c r="L537" s="128"/>
      <c r="M537" s="128" t="str">
        <f>IF(ISERROR(VLOOKUP(K537,#REF!,3,FALSE))," ",VLOOKUP(K537,#REF!,3,FALSE))</f>
        <v> </v>
      </c>
      <c r="N537" s="159">
        <v>1623</v>
      </c>
      <c r="O537" s="159">
        <v>0</v>
      </c>
      <c r="P537" s="129">
        <v>860011153</v>
      </c>
      <c r="Q537" s="130" t="s">
        <v>1985</v>
      </c>
      <c r="R537" s="129" t="s">
        <v>296</v>
      </c>
      <c r="S537" s="186"/>
      <c r="T537" s="129"/>
      <c r="U537" s="131"/>
      <c r="V537" s="186"/>
      <c r="W537" s="129"/>
      <c r="X537" s="131"/>
      <c r="Y537" s="132">
        <v>6884200</v>
      </c>
      <c r="Z537" s="133"/>
      <c r="AA537" s="134">
        <v>0</v>
      </c>
      <c r="AB537" s="132">
        <v>0</v>
      </c>
      <c r="AC537" s="176">
        <f t="shared" si="27"/>
        <v>6884200</v>
      </c>
      <c r="AD537" s="176">
        <v>6884200</v>
      </c>
      <c r="AE537" s="135"/>
      <c r="AF537" s="135"/>
      <c r="AG537" s="135"/>
      <c r="AH537" s="136"/>
      <c r="AI537" s="136"/>
      <c r="AJ537" s="137"/>
      <c r="AK537" s="138"/>
      <c r="AL537" s="136"/>
      <c r="AM537" s="158"/>
      <c r="AN537" s="164"/>
      <c r="AO537" s="139"/>
      <c r="AP537" s="157"/>
      <c r="AQ537" s="139"/>
      <c r="AR537" s="139"/>
      <c r="AS537" s="140">
        <f t="shared" si="26"/>
        <v>1</v>
      </c>
      <c r="AT537" s="35"/>
      <c r="AU537" s="35"/>
      <c r="AV537" s="35"/>
      <c r="AW537" s="35"/>
      <c r="AX537" s="35"/>
      <c r="AY537" s="35"/>
    </row>
    <row r="538" spans="1:51" s="141" customFormat="1" ht="27.75" customHeight="1">
      <c r="A538" s="156"/>
      <c r="B538" s="120"/>
      <c r="C538" s="120"/>
      <c r="D538" s="121"/>
      <c r="E538" s="122" t="s">
        <v>70</v>
      </c>
      <c r="F538" s="122" t="s">
        <v>70</v>
      </c>
      <c r="G538" s="124" t="s">
        <v>79</v>
      </c>
      <c r="H538" s="125" t="s">
        <v>1920</v>
      </c>
      <c r="I538" s="126" t="s">
        <v>49</v>
      </c>
      <c r="J538" s="142" t="s">
        <v>223</v>
      </c>
      <c r="K538" s="127">
        <v>57</v>
      </c>
      <c r="L538" s="128"/>
      <c r="M538" s="128" t="str">
        <f>IF(ISERROR(VLOOKUP(K538,#REF!,3,FALSE))," ",VLOOKUP(K538,#REF!,3,FALSE))</f>
        <v> </v>
      </c>
      <c r="N538" s="159">
        <v>1624</v>
      </c>
      <c r="O538" s="159">
        <v>0</v>
      </c>
      <c r="P538" s="129">
        <v>860011153</v>
      </c>
      <c r="Q538" s="130" t="s">
        <v>1985</v>
      </c>
      <c r="R538" s="129" t="s">
        <v>296</v>
      </c>
      <c r="S538" s="186"/>
      <c r="T538" s="129"/>
      <c r="U538" s="131"/>
      <c r="V538" s="186"/>
      <c r="W538" s="129"/>
      <c r="X538" s="131"/>
      <c r="Y538" s="132">
        <v>7143800</v>
      </c>
      <c r="Z538" s="133"/>
      <c r="AA538" s="134">
        <v>0</v>
      </c>
      <c r="AB538" s="132">
        <v>0</v>
      </c>
      <c r="AC538" s="176">
        <f t="shared" si="27"/>
        <v>7143800</v>
      </c>
      <c r="AD538" s="176">
        <v>7143800</v>
      </c>
      <c r="AE538" s="135"/>
      <c r="AF538" s="135"/>
      <c r="AG538" s="135"/>
      <c r="AH538" s="136"/>
      <c r="AI538" s="136"/>
      <c r="AJ538" s="137"/>
      <c r="AK538" s="138"/>
      <c r="AL538" s="136"/>
      <c r="AM538" s="158"/>
      <c r="AN538" s="164"/>
      <c r="AO538" s="139"/>
      <c r="AP538" s="157"/>
      <c r="AQ538" s="139"/>
      <c r="AR538" s="139"/>
      <c r="AS538" s="140">
        <f t="shared" si="26"/>
        <v>1</v>
      </c>
      <c r="AT538" s="35"/>
      <c r="AU538" s="35"/>
      <c r="AV538" s="35"/>
      <c r="AW538" s="35"/>
      <c r="AX538" s="35"/>
      <c r="AY538" s="35"/>
    </row>
    <row r="539" spans="1:51" s="141" customFormat="1" ht="27.75" customHeight="1">
      <c r="A539" s="156"/>
      <c r="B539" s="120"/>
      <c r="C539" s="120"/>
      <c r="D539" s="121"/>
      <c r="E539" s="122" t="s">
        <v>70</v>
      </c>
      <c r="F539" s="122" t="s">
        <v>70</v>
      </c>
      <c r="G539" s="124" t="s">
        <v>79</v>
      </c>
      <c r="H539" s="125" t="s">
        <v>1960</v>
      </c>
      <c r="I539" s="126" t="s">
        <v>48</v>
      </c>
      <c r="J539" s="142" t="s">
        <v>223</v>
      </c>
      <c r="K539" s="127"/>
      <c r="L539" s="128"/>
      <c r="M539" s="128"/>
      <c r="N539" s="159" t="s">
        <v>1482</v>
      </c>
      <c r="O539" s="159">
        <v>0</v>
      </c>
      <c r="P539" s="129">
        <v>830037248</v>
      </c>
      <c r="Q539" s="130" t="s">
        <v>1987</v>
      </c>
      <c r="R539" s="129" t="s">
        <v>296</v>
      </c>
      <c r="S539" s="186"/>
      <c r="T539" s="129"/>
      <c r="U539" s="131"/>
      <c r="V539" s="186"/>
      <c r="W539" s="129"/>
      <c r="X539" s="131"/>
      <c r="Y539" s="132">
        <v>8043161</v>
      </c>
      <c r="Z539" s="133"/>
      <c r="AA539" s="134">
        <v>0</v>
      </c>
      <c r="AB539" s="132">
        <v>0</v>
      </c>
      <c r="AC539" s="176">
        <f t="shared" si="27"/>
        <v>8043161</v>
      </c>
      <c r="AD539" s="176">
        <f>+Z539+AA539+AC539</f>
        <v>8043161</v>
      </c>
      <c r="AE539" s="135"/>
      <c r="AF539" s="135"/>
      <c r="AG539" s="135"/>
      <c r="AH539" s="136"/>
      <c r="AI539" s="136"/>
      <c r="AJ539" s="137"/>
      <c r="AK539" s="138"/>
      <c r="AL539" s="136"/>
      <c r="AM539" s="158"/>
      <c r="AN539" s="164"/>
      <c r="AO539" s="139"/>
      <c r="AP539" s="157"/>
      <c r="AQ539" s="139"/>
      <c r="AR539" s="139"/>
      <c r="AS539" s="140">
        <f t="shared" si="26"/>
        <v>1</v>
      </c>
      <c r="AT539" s="35"/>
      <c r="AU539" s="35"/>
      <c r="AV539" s="35"/>
      <c r="AW539" s="35"/>
      <c r="AX539" s="35"/>
      <c r="AY539" s="35"/>
    </row>
    <row r="540" spans="1:51" s="141" customFormat="1" ht="27.75" customHeight="1">
      <c r="A540" s="156"/>
      <c r="B540" s="120"/>
      <c r="C540" s="120"/>
      <c r="D540" s="121"/>
      <c r="E540" s="122" t="s">
        <v>70</v>
      </c>
      <c r="F540" s="122" t="s">
        <v>70</v>
      </c>
      <c r="G540" s="124" t="s">
        <v>79</v>
      </c>
      <c r="H540" s="125" t="s">
        <v>1922</v>
      </c>
      <c r="I540" s="126" t="s">
        <v>49</v>
      </c>
      <c r="J540" s="142" t="s">
        <v>223</v>
      </c>
      <c r="K540" s="127">
        <v>57</v>
      </c>
      <c r="L540" s="128"/>
      <c r="M540" s="128" t="str">
        <f>IF(ISERROR(VLOOKUP(K540,#REF!,3,FALSE))," ",VLOOKUP(K540,#REF!,3,FALSE))</f>
        <v> </v>
      </c>
      <c r="N540" s="159">
        <v>1624</v>
      </c>
      <c r="O540" s="159">
        <v>0</v>
      </c>
      <c r="P540" s="129">
        <v>860011153</v>
      </c>
      <c r="Q540" s="130" t="s">
        <v>1985</v>
      </c>
      <c r="R540" s="129" t="s">
        <v>296</v>
      </c>
      <c r="S540" s="186"/>
      <c r="T540" s="129"/>
      <c r="U540" s="131"/>
      <c r="V540" s="186"/>
      <c r="W540" s="129"/>
      <c r="X540" s="131"/>
      <c r="Y540" s="132">
        <v>7864400</v>
      </c>
      <c r="Z540" s="133"/>
      <c r="AA540" s="134">
        <v>0</v>
      </c>
      <c r="AB540" s="132">
        <v>0</v>
      </c>
      <c r="AC540" s="176">
        <f t="shared" si="27"/>
        <v>7864400</v>
      </c>
      <c r="AD540" s="176">
        <v>7864400</v>
      </c>
      <c r="AE540" s="135"/>
      <c r="AF540" s="135"/>
      <c r="AG540" s="135"/>
      <c r="AH540" s="136"/>
      <c r="AI540" s="136"/>
      <c r="AJ540" s="137"/>
      <c r="AK540" s="138"/>
      <c r="AL540" s="136"/>
      <c r="AM540" s="158"/>
      <c r="AN540" s="164"/>
      <c r="AO540" s="139"/>
      <c r="AP540" s="157"/>
      <c r="AQ540" s="139"/>
      <c r="AR540" s="139"/>
      <c r="AS540" s="140">
        <f t="shared" si="26"/>
        <v>1</v>
      </c>
      <c r="AT540" s="35"/>
      <c r="AU540" s="35"/>
      <c r="AV540" s="35"/>
      <c r="AW540" s="35"/>
      <c r="AX540" s="35"/>
      <c r="AY540" s="35"/>
    </row>
    <row r="541" spans="1:51" s="141" customFormat="1" ht="27.75" customHeight="1">
      <c r="A541" s="156"/>
      <c r="B541" s="120"/>
      <c r="C541" s="120"/>
      <c r="D541" s="121"/>
      <c r="E541" s="122" t="s">
        <v>70</v>
      </c>
      <c r="F541" s="122" t="s">
        <v>70</v>
      </c>
      <c r="G541" s="124" t="s">
        <v>79</v>
      </c>
      <c r="H541" s="125" t="s">
        <v>1924</v>
      </c>
      <c r="I541" s="126" t="s">
        <v>49</v>
      </c>
      <c r="J541" s="142" t="s">
        <v>223</v>
      </c>
      <c r="K541" s="127">
        <v>57</v>
      </c>
      <c r="L541" s="128"/>
      <c r="M541" s="128" t="str">
        <f>IF(ISERROR(VLOOKUP(K541,#REF!,3,FALSE))," ",VLOOKUP(K541,#REF!,3,FALSE))</f>
        <v> </v>
      </c>
      <c r="N541" s="159">
        <v>1624</v>
      </c>
      <c r="O541" s="159">
        <v>0</v>
      </c>
      <c r="P541" s="129">
        <v>860011153</v>
      </c>
      <c r="Q541" s="130" t="s">
        <v>1985</v>
      </c>
      <c r="R541" s="129" t="s">
        <v>296</v>
      </c>
      <c r="S541" s="186"/>
      <c r="T541" s="129"/>
      <c r="U541" s="131"/>
      <c r="V541" s="186"/>
      <c r="W541" s="129"/>
      <c r="X541" s="131"/>
      <c r="Y541" s="132">
        <v>7922000</v>
      </c>
      <c r="Z541" s="133"/>
      <c r="AA541" s="134">
        <v>0</v>
      </c>
      <c r="AB541" s="132">
        <v>0</v>
      </c>
      <c r="AC541" s="176">
        <f t="shared" si="27"/>
        <v>7922000</v>
      </c>
      <c r="AD541" s="176">
        <v>7922000</v>
      </c>
      <c r="AE541" s="135"/>
      <c r="AF541" s="135"/>
      <c r="AG541" s="135"/>
      <c r="AH541" s="136"/>
      <c r="AI541" s="136"/>
      <c r="AJ541" s="137"/>
      <c r="AK541" s="138"/>
      <c r="AL541" s="136"/>
      <c r="AM541" s="158"/>
      <c r="AN541" s="164"/>
      <c r="AO541" s="139"/>
      <c r="AP541" s="157"/>
      <c r="AQ541" s="139"/>
      <c r="AR541" s="139"/>
      <c r="AS541" s="140">
        <f t="shared" si="26"/>
        <v>1</v>
      </c>
      <c r="AT541" s="35"/>
      <c r="AU541" s="35"/>
      <c r="AV541" s="35"/>
      <c r="AW541" s="35"/>
      <c r="AX541" s="35"/>
      <c r="AY541" s="35"/>
    </row>
    <row r="542" spans="1:51" s="141" customFormat="1" ht="27.75" customHeight="1">
      <c r="A542" s="156"/>
      <c r="B542" s="120"/>
      <c r="C542" s="120"/>
      <c r="D542" s="121"/>
      <c r="E542" s="122" t="s">
        <v>70</v>
      </c>
      <c r="F542" s="122" t="s">
        <v>70</v>
      </c>
      <c r="G542" s="124" t="s">
        <v>79</v>
      </c>
      <c r="H542" s="125" t="s">
        <v>1926</v>
      </c>
      <c r="I542" s="126" t="s">
        <v>49</v>
      </c>
      <c r="J542" s="142" t="s">
        <v>223</v>
      </c>
      <c r="K542" s="127">
        <v>57</v>
      </c>
      <c r="L542" s="128"/>
      <c r="M542" s="128" t="str">
        <f>IF(ISERROR(VLOOKUP(K542,#REF!,3,FALSE))," ",VLOOKUP(K542,#REF!,3,FALSE))</f>
        <v> </v>
      </c>
      <c r="N542" s="159">
        <v>1624</v>
      </c>
      <c r="O542" s="159">
        <v>0</v>
      </c>
      <c r="P542" s="129">
        <v>860011153</v>
      </c>
      <c r="Q542" s="130" t="s">
        <v>1985</v>
      </c>
      <c r="R542" s="129" t="s">
        <v>296</v>
      </c>
      <c r="S542" s="186"/>
      <c r="T542" s="129"/>
      <c r="U542" s="131"/>
      <c r="V542" s="186"/>
      <c r="W542" s="129"/>
      <c r="X542" s="131"/>
      <c r="Y542" s="132">
        <v>7922200</v>
      </c>
      <c r="Z542" s="133"/>
      <c r="AA542" s="134">
        <v>0</v>
      </c>
      <c r="AB542" s="132">
        <v>0</v>
      </c>
      <c r="AC542" s="176">
        <f t="shared" si="27"/>
        <v>7922200</v>
      </c>
      <c r="AD542" s="176">
        <v>7922200</v>
      </c>
      <c r="AE542" s="135"/>
      <c r="AF542" s="135"/>
      <c r="AG542" s="135"/>
      <c r="AH542" s="136"/>
      <c r="AI542" s="136"/>
      <c r="AJ542" s="137"/>
      <c r="AK542" s="138"/>
      <c r="AL542" s="136"/>
      <c r="AM542" s="158"/>
      <c r="AN542" s="164"/>
      <c r="AO542" s="139"/>
      <c r="AP542" s="157"/>
      <c r="AQ542" s="139"/>
      <c r="AR542" s="139"/>
      <c r="AS542" s="140">
        <f t="shared" si="26"/>
        <v>1</v>
      </c>
      <c r="AT542" s="35"/>
      <c r="AU542" s="35"/>
      <c r="AV542" s="35"/>
      <c r="AW542" s="35"/>
      <c r="AX542" s="35"/>
      <c r="AY542" s="35"/>
    </row>
    <row r="543" spans="1:51" s="141" customFormat="1" ht="27.75" customHeight="1">
      <c r="A543" s="156"/>
      <c r="B543" s="120"/>
      <c r="C543" s="120"/>
      <c r="D543" s="121"/>
      <c r="E543" s="122" t="s">
        <v>70</v>
      </c>
      <c r="F543" s="122" t="s">
        <v>70</v>
      </c>
      <c r="G543" s="124" t="s">
        <v>79</v>
      </c>
      <c r="H543" s="125" t="s">
        <v>1930</v>
      </c>
      <c r="I543" s="126" t="s">
        <v>49</v>
      </c>
      <c r="J543" s="142" t="s">
        <v>223</v>
      </c>
      <c r="K543" s="127">
        <v>57</v>
      </c>
      <c r="L543" s="128"/>
      <c r="M543" s="128" t="str">
        <f>IF(ISERROR(VLOOKUP(K543,#REF!,3,FALSE))," ",VLOOKUP(K543,#REF!,3,FALSE))</f>
        <v> </v>
      </c>
      <c r="N543" s="159">
        <v>1624</v>
      </c>
      <c r="O543" s="159">
        <v>0</v>
      </c>
      <c r="P543" s="129">
        <v>860011153</v>
      </c>
      <c r="Q543" s="130" t="s">
        <v>1985</v>
      </c>
      <c r="R543" s="129" t="s">
        <v>296</v>
      </c>
      <c r="S543" s="186"/>
      <c r="T543" s="129"/>
      <c r="U543" s="131"/>
      <c r="V543" s="186"/>
      <c r="W543" s="129"/>
      <c r="X543" s="131"/>
      <c r="Y543" s="132">
        <v>8125000</v>
      </c>
      <c r="Z543" s="133"/>
      <c r="AA543" s="134">
        <v>0</v>
      </c>
      <c r="AB543" s="132">
        <v>0</v>
      </c>
      <c r="AC543" s="176">
        <f t="shared" si="27"/>
        <v>8125000</v>
      </c>
      <c r="AD543" s="176">
        <v>8125000</v>
      </c>
      <c r="AE543" s="135"/>
      <c r="AF543" s="135"/>
      <c r="AG543" s="135"/>
      <c r="AH543" s="136"/>
      <c r="AI543" s="136"/>
      <c r="AJ543" s="137"/>
      <c r="AK543" s="138"/>
      <c r="AL543" s="136"/>
      <c r="AM543" s="158"/>
      <c r="AN543" s="164"/>
      <c r="AO543" s="139"/>
      <c r="AP543" s="157"/>
      <c r="AQ543" s="139"/>
      <c r="AR543" s="139"/>
      <c r="AS543" s="140">
        <f t="shared" si="26"/>
        <v>1</v>
      </c>
      <c r="AT543" s="35"/>
      <c r="AU543" s="35"/>
      <c r="AV543" s="35"/>
      <c r="AW543" s="35"/>
      <c r="AX543" s="35"/>
      <c r="AY543" s="35"/>
    </row>
    <row r="544" spans="1:51" s="141" customFormat="1" ht="27.75" customHeight="1">
      <c r="A544" s="156"/>
      <c r="B544" s="120"/>
      <c r="C544" s="120"/>
      <c r="D544" s="121"/>
      <c r="E544" s="122" t="s">
        <v>70</v>
      </c>
      <c r="F544" s="122" t="s">
        <v>70</v>
      </c>
      <c r="G544" s="124" t="s">
        <v>79</v>
      </c>
      <c r="H544" s="125" t="s">
        <v>1942</v>
      </c>
      <c r="I544" s="126" t="s">
        <v>48</v>
      </c>
      <c r="J544" s="142" t="s">
        <v>223</v>
      </c>
      <c r="K544" s="127"/>
      <c r="L544" s="128"/>
      <c r="M544" s="128"/>
      <c r="N544" s="159" t="s">
        <v>1482</v>
      </c>
      <c r="O544" s="159">
        <v>0</v>
      </c>
      <c r="P544" s="129">
        <v>830037248</v>
      </c>
      <c r="Q544" s="130" t="s">
        <v>1987</v>
      </c>
      <c r="R544" s="129" t="s">
        <v>296</v>
      </c>
      <c r="S544" s="186"/>
      <c r="T544" s="129"/>
      <c r="U544" s="131"/>
      <c r="V544" s="186"/>
      <c r="W544" s="129"/>
      <c r="X544" s="131"/>
      <c r="Y544" s="132">
        <v>9434940</v>
      </c>
      <c r="Z544" s="133"/>
      <c r="AA544" s="134">
        <v>0</v>
      </c>
      <c r="AB544" s="132">
        <v>0</v>
      </c>
      <c r="AC544" s="176">
        <f t="shared" si="27"/>
        <v>9434940</v>
      </c>
      <c r="AD544" s="176">
        <v>9434940</v>
      </c>
      <c r="AE544" s="135"/>
      <c r="AF544" s="135"/>
      <c r="AG544" s="135"/>
      <c r="AH544" s="136"/>
      <c r="AI544" s="136"/>
      <c r="AJ544" s="137"/>
      <c r="AK544" s="138"/>
      <c r="AL544" s="136"/>
      <c r="AM544" s="158"/>
      <c r="AN544" s="164"/>
      <c r="AO544" s="139"/>
      <c r="AP544" s="157"/>
      <c r="AQ544" s="139"/>
      <c r="AR544" s="139"/>
      <c r="AS544" s="140">
        <f t="shared" si="26"/>
        <v>1</v>
      </c>
      <c r="AT544" s="35"/>
      <c r="AU544" s="35"/>
      <c r="AV544" s="35"/>
      <c r="AW544" s="35"/>
      <c r="AX544" s="35"/>
      <c r="AY544" s="35"/>
    </row>
    <row r="545" spans="1:51" s="141" customFormat="1" ht="27.75" customHeight="1">
      <c r="A545" s="156"/>
      <c r="B545" s="120"/>
      <c r="C545" s="120"/>
      <c r="D545" s="121"/>
      <c r="E545" s="122" t="s">
        <v>70</v>
      </c>
      <c r="F545" s="122" t="s">
        <v>70</v>
      </c>
      <c r="G545" s="124" t="s">
        <v>79</v>
      </c>
      <c r="H545" s="125" t="s">
        <v>1934</v>
      </c>
      <c r="I545" s="126" t="s">
        <v>49</v>
      </c>
      <c r="J545" s="142" t="s">
        <v>223</v>
      </c>
      <c r="K545" s="127">
        <v>57</v>
      </c>
      <c r="L545" s="128"/>
      <c r="M545" s="128" t="str">
        <f>IF(ISERROR(VLOOKUP(K545,#REF!,3,FALSE))," ",VLOOKUP(K545,#REF!,3,FALSE))</f>
        <v> </v>
      </c>
      <c r="N545" s="159">
        <v>1624</v>
      </c>
      <c r="O545" s="159">
        <v>0</v>
      </c>
      <c r="P545" s="129">
        <v>860011153</v>
      </c>
      <c r="Q545" s="130" t="s">
        <v>1985</v>
      </c>
      <c r="R545" s="129" t="s">
        <v>296</v>
      </c>
      <c r="S545" s="186"/>
      <c r="T545" s="129"/>
      <c r="U545" s="131"/>
      <c r="V545" s="186"/>
      <c r="W545" s="129"/>
      <c r="X545" s="131"/>
      <c r="Y545" s="132">
        <v>8141900</v>
      </c>
      <c r="Z545" s="133"/>
      <c r="AA545" s="134">
        <v>0</v>
      </c>
      <c r="AB545" s="132">
        <v>0</v>
      </c>
      <c r="AC545" s="176">
        <f t="shared" si="27"/>
        <v>8141900</v>
      </c>
      <c r="AD545" s="176">
        <v>8141900</v>
      </c>
      <c r="AE545" s="135"/>
      <c r="AF545" s="135"/>
      <c r="AG545" s="135"/>
      <c r="AH545" s="136"/>
      <c r="AI545" s="136"/>
      <c r="AJ545" s="137"/>
      <c r="AK545" s="138"/>
      <c r="AL545" s="136"/>
      <c r="AM545" s="158"/>
      <c r="AN545" s="164"/>
      <c r="AO545" s="139"/>
      <c r="AP545" s="157"/>
      <c r="AQ545" s="139"/>
      <c r="AR545" s="139"/>
      <c r="AS545" s="140">
        <f t="shared" si="26"/>
        <v>1</v>
      </c>
      <c r="AT545" s="35"/>
      <c r="AU545" s="35"/>
      <c r="AV545" s="35"/>
      <c r="AW545" s="35"/>
      <c r="AX545" s="35"/>
      <c r="AY545" s="35"/>
    </row>
    <row r="546" spans="1:51" s="141" customFormat="1" ht="27.75" customHeight="1">
      <c r="A546" s="156"/>
      <c r="B546" s="120"/>
      <c r="C546" s="120"/>
      <c r="D546" s="121"/>
      <c r="E546" s="122" t="s">
        <v>70</v>
      </c>
      <c r="F546" s="122" t="s">
        <v>70</v>
      </c>
      <c r="G546" s="124" t="s">
        <v>79</v>
      </c>
      <c r="H546" s="125" t="s">
        <v>1932</v>
      </c>
      <c r="I546" s="126" t="s">
        <v>49</v>
      </c>
      <c r="J546" s="142" t="s">
        <v>223</v>
      </c>
      <c r="K546" s="127">
        <v>57</v>
      </c>
      <c r="L546" s="128"/>
      <c r="M546" s="128" t="str">
        <f>IF(ISERROR(VLOOKUP(K546,#REF!,3,FALSE))," ",VLOOKUP(K546,#REF!,3,FALSE))</f>
        <v> </v>
      </c>
      <c r="N546" s="159">
        <v>1624</v>
      </c>
      <c r="O546" s="159">
        <v>0</v>
      </c>
      <c r="P546" s="129">
        <v>860011153</v>
      </c>
      <c r="Q546" s="130" t="s">
        <v>1985</v>
      </c>
      <c r="R546" s="129" t="s">
        <v>296</v>
      </c>
      <c r="S546" s="186"/>
      <c r="T546" s="129"/>
      <c r="U546" s="188"/>
      <c r="V546" s="186"/>
      <c r="W546" s="129"/>
      <c r="X546" s="131"/>
      <c r="Y546" s="132">
        <v>8422000</v>
      </c>
      <c r="Z546" s="133"/>
      <c r="AA546" s="134">
        <v>0</v>
      </c>
      <c r="AB546" s="132">
        <v>0</v>
      </c>
      <c r="AC546" s="176">
        <f t="shared" si="27"/>
        <v>8422000</v>
      </c>
      <c r="AD546" s="176">
        <v>8422000</v>
      </c>
      <c r="AE546" s="135"/>
      <c r="AF546" s="135"/>
      <c r="AG546" s="135"/>
      <c r="AH546" s="136"/>
      <c r="AI546" s="136"/>
      <c r="AJ546" s="137"/>
      <c r="AK546" s="138"/>
      <c r="AL546" s="136"/>
      <c r="AM546" s="158"/>
      <c r="AN546" s="164"/>
      <c r="AO546" s="139"/>
      <c r="AP546" s="157"/>
      <c r="AQ546" s="139"/>
      <c r="AR546" s="139"/>
      <c r="AS546" s="140">
        <f t="shared" si="26"/>
        <v>1</v>
      </c>
      <c r="AT546" s="35"/>
      <c r="AU546" s="35"/>
      <c r="AV546" s="35"/>
      <c r="AW546" s="35"/>
      <c r="AX546" s="35"/>
      <c r="AY546" s="35"/>
    </row>
    <row r="547" spans="1:51" s="141" customFormat="1" ht="27.75" customHeight="1">
      <c r="A547" s="156"/>
      <c r="B547" s="120"/>
      <c r="C547" s="120"/>
      <c r="D547" s="121"/>
      <c r="E547" s="122" t="s">
        <v>70</v>
      </c>
      <c r="F547" s="122" t="s">
        <v>70</v>
      </c>
      <c r="G547" s="124" t="s">
        <v>79</v>
      </c>
      <c r="H547" s="125" t="s">
        <v>1938</v>
      </c>
      <c r="I547" s="126" t="s">
        <v>49</v>
      </c>
      <c r="J547" s="142" t="s">
        <v>223</v>
      </c>
      <c r="K547" s="127">
        <v>57</v>
      </c>
      <c r="L547" s="128"/>
      <c r="M547" s="128" t="str">
        <f>IF(ISERROR(VLOOKUP(K547,#REF!,3,FALSE))," ",VLOOKUP(K547,#REF!,3,FALSE))</f>
        <v> </v>
      </c>
      <c r="N547" s="159">
        <v>1624</v>
      </c>
      <c r="O547" s="159">
        <v>0</v>
      </c>
      <c r="P547" s="129">
        <v>860011153</v>
      </c>
      <c r="Q547" s="130" t="s">
        <v>1985</v>
      </c>
      <c r="R547" s="129" t="s">
        <v>296</v>
      </c>
      <c r="S547" s="186"/>
      <c r="T547" s="129"/>
      <c r="U547" s="188"/>
      <c r="V547" s="186"/>
      <c r="W547" s="129"/>
      <c r="X547" s="131"/>
      <c r="Y547" s="132">
        <v>8580100</v>
      </c>
      <c r="Z547" s="133"/>
      <c r="AA547" s="134">
        <v>0</v>
      </c>
      <c r="AB547" s="132">
        <v>0</v>
      </c>
      <c r="AC547" s="176">
        <f t="shared" si="27"/>
        <v>8580100</v>
      </c>
      <c r="AD547" s="176">
        <v>8580100</v>
      </c>
      <c r="AE547" s="135"/>
      <c r="AF547" s="135"/>
      <c r="AG547" s="135"/>
      <c r="AH547" s="136"/>
      <c r="AI547" s="136"/>
      <c r="AJ547" s="137"/>
      <c r="AK547" s="138"/>
      <c r="AL547" s="136"/>
      <c r="AM547" s="158"/>
      <c r="AN547" s="164"/>
      <c r="AO547" s="139"/>
      <c r="AP547" s="157"/>
      <c r="AQ547" s="139"/>
      <c r="AR547" s="139"/>
      <c r="AS547" s="140">
        <f t="shared" si="26"/>
        <v>1</v>
      </c>
      <c r="AT547" s="35"/>
      <c r="AU547" s="35"/>
      <c r="AV547" s="35"/>
      <c r="AW547" s="35"/>
      <c r="AX547" s="35"/>
      <c r="AY547" s="35"/>
    </row>
    <row r="548" spans="1:51" s="141" customFormat="1" ht="27.75" customHeight="1">
      <c r="A548" s="156"/>
      <c r="B548" s="120"/>
      <c r="C548" s="120"/>
      <c r="D548" s="121"/>
      <c r="E548" s="122" t="s">
        <v>70</v>
      </c>
      <c r="F548" s="122" t="s">
        <v>70</v>
      </c>
      <c r="G548" s="124" t="s">
        <v>79</v>
      </c>
      <c r="H548" s="125" t="s">
        <v>1957</v>
      </c>
      <c r="I548" s="126" t="s">
        <v>48</v>
      </c>
      <c r="J548" s="142" t="s">
        <v>223</v>
      </c>
      <c r="K548" s="127"/>
      <c r="L548" s="128"/>
      <c r="M548" s="128"/>
      <c r="N548" s="159" t="s">
        <v>1482</v>
      </c>
      <c r="O548" s="159">
        <v>0</v>
      </c>
      <c r="P548" s="129">
        <v>899999115</v>
      </c>
      <c r="Q548" s="130" t="s">
        <v>1860</v>
      </c>
      <c r="R548" s="129" t="s">
        <v>296</v>
      </c>
      <c r="S548" s="186"/>
      <c r="T548" s="129"/>
      <c r="U548" s="131"/>
      <c r="V548" s="186"/>
      <c r="W548" s="129"/>
      <c r="X548" s="131"/>
      <c r="Y548" s="132">
        <v>49500000</v>
      </c>
      <c r="Z548" s="133"/>
      <c r="AA548" s="134">
        <v>0</v>
      </c>
      <c r="AB548" s="132">
        <v>0</v>
      </c>
      <c r="AC548" s="176">
        <f t="shared" si="27"/>
        <v>49500000</v>
      </c>
      <c r="AD548" s="176">
        <v>48397200</v>
      </c>
      <c r="AE548" s="135"/>
      <c r="AF548" s="135"/>
      <c r="AG548" s="135"/>
      <c r="AH548" s="136"/>
      <c r="AI548" s="136"/>
      <c r="AJ548" s="137"/>
      <c r="AK548" s="138"/>
      <c r="AL548" s="136"/>
      <c r="AM548" s="158"/>
      <c r="AN548" s="164"/>
      <c r="AO548" s="139"/>
      <c r="AP548" s="157"/>
      <c r="AQ548" s="139"/>
      <c r="AR548" s="139"/>
      <c r="AS548" s="140">
        <f t="shared" si="26"/>
        <v>0.9777212121212121</v>
      </c>
      <c r="AT548" s="35"/>
      <c r="AU548" s="35"/>
      <c r="AV548" s="35"/>
      <c r="AW548" s="35"/>
      <c r="AX548" s="35"/>
      <c r="AY548" s="35"/>
    </row>
    <row r="549" spans="1:51" s="141" customFormat="1" ht="27.75" customHeight="1">
      <c r="A549" s="156"/>
      <c r="B549" s="120"/>
      <c r="C549" s="120"/>
      <c r="D549" s="121"/>
      <c r="E549" s="122" t="s">
        <v>70</v>
      </c>
      <c r="F549" s="122" t="s">
        <v>70</v>
      </c>
      <c r="G549" s="124" t="s">
        <v>79</v>
      </c>
      <c r="H549" s="125" t="s">
        <v>1928</v>
      </c>
      <c r="I549" s="126" t="s">
        <v>49</v>
      </c>
      <c r="J549" s="142" t="s">
        <v>223</v>
      </c>
      <c r="K549" s="127">
        <v>57</v>
      </c>
      <c r="L549" s="128"/>
      <c r="M549" s="128" t="str">
        <f>IF(ISERROR(VLOOKUP(K549,#REF!,3,FALSE))," ",VLOOKUP(K549,#REF!,3,FALSE))</f>
        <v> </v>
      </c>
      <c r="N549" s="159">
        <v>1624</v>
      </c>
      <c r="O549" s="159">
        <v>0</v>
      </c>
      <c r="P549" s="129">
        <v>860011153</v>
      </c>
      <c r="Q549" s="130" t="s">
        <v>1985</v>
      </c>
      <c r="R549" s="129" t="s">
        <v>296</v>
      </c>
      <c r="S549" s="186"/>
      <c r="T549" s="129"/>
      <c r="U549" s="188"/>
      <c r="V549" s="186"/>
      <c r="W549" s="129"/>
      <c r="X549" s="131"/>
      <c r="Y549" s="132">
        <v>9115500</v>
      </c>
      <c r="Z549" s="133"/>
      <c r="AA549" s="134">
        <v>0</v>
      </c>
      <c r="AB549" s="132">
        <v>0</v>
      </c>
      <c r="AC549" s="176">
        <f t="shared" si="27"/>
        <v>9115500</v>
      </c>
      <c r="AD549" s="176">
        <v>9115500</v>
      </c>
      <c r="AE549" s="135"/>
      <c r="AF549" s="135"/>
      <c r="AG549" s="135"/>
      <c r="AH549" s="136"/>
      <c r="AI549" s="136"/>
      <c r="AJ549" s="137"/>
      <c r="AK549" s="138"/>
      <c r="AL549" s="136"/>
      <c r="AM549" s="158"/>
      <c r="AN549" s="164"/>
      <c r="AO549" s="139"/>
      <c r="AP549" s="157"/>
      <c r="AQ549" s="139"/>
      <c r="AR549" s="139"/>
      <c r="AS549" s="140">
        <f t="shared" si="26"/>
        <v>1</v>
      </c>
      <c r="AT549" s="35"/>
      <c r="AU549" s="35"/>
      <c r="AV549" s="35"/>
      <c r="AW549" s="35"/>
      <c r="AX549" s="35"/>
      <c r="AY549" s="35"/>
    </row>
    <row r="550" spans="1:51" s="141" customFormat="1" ht="27.75" customHeight="1">
      <c r="A550" s="156"/>
      <c r="B550" s="120"/>
      <c r="C550" s="120"/>
      <c r="D550" s="121"/>
      <c r="E550" s="122" t="s">
        <v>70</v>
      </c>
      <c r="F550" s="122" t="s">
        <v>70</v>
      </c>
      <c r="G550" s="124" t="s">
        <v>79</v>
      </c>
      <c r="H550" s="125" t="s">
        <v>1940</v>
      </c>
      <c r="I550" s="126" t="s">
        <v>48</v>
      </c>
      <c r="J550" s="142" t="s">
        <v>223</v>
      </c>
      <c r="K550" s="127"/>
      <c r="L550" s="128"/>
      <c r="M550" s="128"/>
      <c r="N550" s="159" t="s">
        <v>1482</v>
      </c>
      <c r="O550" s="159">
        <v>0</v>
      </c>
      <c r="P550" s="129">
        <v>830037248</v>
      </c>
      <c r="Q550" s="130" t="s">
        <v>1987</v>
      </c>
      <c r="R550" s="129" t="s">
        <v>296</v>
      </c>
      <c r="S550" s="186"/>
      <c r="T550" s="129"/>
      <c r="U550" s="131"/>
      <c r="V550" s="186"/>
      <c r="W550" s="129"/>
      <c r="X550" s="131"/>
      <c r="Y550" s="132">
        <v>80000000</v>
      </c>
      <c r="Z550" s="133"/>
      <c r="AA550" s="134">
        <v>0</v>
      </c>
      <c r="AB550" s="132">
        <v>0</v>
      </c>
      <c r="AC550" s="176">
        <f t="shared" si="27"/>
        <v>80000000</v>
      </c>
      <c r="AD550" s="176">
        <v>80000000</v>
      </c>
      <c r="AE550" s="135"/>
      <c r="AF550" s="135"/>
      <c r="AG550" s="135"/>
      <c r="AH550" s="136"/>
      <c r="AI550" s="136"/>
      <c r="AJ550" s="137"/>
      <c r="AK550" s="138"/>
      <c r="AL550" s="136"/>
      <c r="AM550" s="158"/>
      <c r="AN550" s="164"/>
      <c r="AO550" s="139"/>
      <c r="AP550" s="157"/>
      <c r="AQ550" s="139"/>
      <c r="AR550" s="139"/>
      <c r="AS550" s="140">
        <f t="shared" si="26"/>
        <v>1</v>
      </c>
      <c r="AT550" s="35"/>
      <c r="AU550" s="35"/>
      <c r="AV550" s="35"/>
      <c r="AW550" s="35"/>
      <c r="AX550" s="35"/>
      <c r="AY550" s="35"/>
    </row>
    <row r="551" spans="1:51" s="141" customFormat="1" ht="27.75" customHeight="1">
      <c r="A551" s="120">
        <v>390</v>
      </c>
      <c r="B551" s="120">
        <v>2021</v>
      </c>
      <c r="C551" s="120" t="s">
        <v>678</v>
      </c>
      <c r="D551" s="121" t="s">
        <v>1058</v>
      </c>
      <c r="E551" s="122" t="s">
        <v>52</v>
      </c>
      <c r="F551" s="123" t="s">
        <v>55</v>
      </c>
      <c r="G551" s="124" t="s">
        <v>79</v>
      </c>
      <c r="H551" s="125" t="s">
        <v>1447</v>
      </c>
      <c r="I551" s="126" t="s">
        <v>49</v>
      </c>
      <c r="J551" s="142" t="s">
        <v>223</v>
      </c>
      <c r="K551" s="127">
        <v>24</v>
      </c>
      <c r="L551" s="128" t="s">
        <v>288</v>
      </c>
      <c r="M551" s="128" t="str">
        <f>IF(ISERROR(VLOOKUP(K551,#REF!,3,FALSE))," ",VLOOKUP(K551,#REF!,3,FALSE))</f>
        <v> </v>
      </c>
      <c r="N551" s="159">
        <v>1597</v>
      </c>
      <c r="O551" s="159">
        <v>2</v>
      </c>
      <c r="P551" s="129">
        <v>901548335</v>
      </c>
      <c r="Q551" s="130" t="s">
        <v>1844</v>
      </c>
      <c r="R551" s="129" t="s">
        <v>297</v>
      </c>
      <c r="S551" s="186">
        <v>9002419310</v>
      </c>
      <c r="T551" s="129" t="s">
        <v>1887</v>
      </c>
      <c r="U551" s="203">
        <v>50</v>
      </c>
      <c r="V551" s="204">
        <v>9004531662</v>
      </c>
      <c r="W551" s="129" t="s">
        <v>2145</v>
      </c>
      <c r="X551" s="131" t="s">
        <v>1890</v>
      </c>
      <c r="Y551" s="132">
        <v>614505409</v>
      </c>
      <c r="Z551" s="133"/>
      <c r="AA551" s="134">
        <v>0</v>
      </c>
      <c r="AB551" s="132">
        <v>0</v>
      </c>
      <c r="AC551" s="176">
        <f t="shared" si="27"/>
        <v>614505409</v>
      </c>
      <c r="AD551" s="176">
        <v>0</v>
      </c>
      <c r="AE551" s="135">
        <v>44546</v>
      </c>
      <c r="AF551" s="135"/>
      <c r="AG551" s="135"/>
      <c r="AH551" s="136">
        <v>180</v>
      </c>
      <c r="AI551" s="136">
        <v>0</v>
      </c>
      <c r="AJ551" s="137">
        <v>0</v>
      </c>
      <c r="AK551" s="138"/>
      <c r="AL551" s="136"/>
      <c r="AM551" s="158"/>
      <c r="AN551" s="164"/>
      <c r="AO551" s="157" t="s">
        <v>1894</v>
      </c>
      <c r="AP551" s="157" t="s">
        <v>1894</v>
      </c>
      <c r="AQ551" s="139"/>
      <c r="AR551" s="139"/>
      <c r="AS551" s="140">
        <f t="shared" si="26"/>
        <v>0</v>
      </c>
      <c r="AT551" s="35"/>
      <c r="AU551" s="35"/>
      <c r="AV551" s="35"/>
      <c r="AW551" s="35"/>
      <c r="AX551" s="35"/>
      <c r="AY551" s="35"/>
    </row>
    <row r="552" spans="1:51" s="141" customFormat="1" ht="27.75" customHeight="1">
      <c r="A552" s="120">
        <v>390</v>
      </c>
      <c r="B552" s="120">
        <v>2021</v>
      </c>
      <c r="C552" s="120" t="s">
        <v>678</v>
      </c>
      <c r="D552" s="121" t="s">
        <v>1058</v>
      </c>
      <c r="E552" s="122" t="s">
        <v>52</v>
      </c>
      <c r="F552" s="123" t="s">
        <v>55</v>
      </c>
      <c r="G552" s="124" t="s">
        <v>79</v>
      </c>
      <c r="H552" s="125" t="s">
        <v>1447</v>
      </c>
      <c r="I552" s="126" t="s">
        <v>49</v>
      </c>
      <c r="J552" s="142" t="s">
        <v>223</v>
      </c>
      <c r="K552" s="127">
        <v>55</v>
      </c>
      <c r="L552" s="128" t="s">
        <v>1487</v>
      </c>
      <c r="M552" s="128" t="str">
        <f>IF(ISERROR(VLOOKUP(K552,#REF!,3,FALSE))," ",VLOOKUP(K552,#REF!,3,FALSE))</f>
        <v> </v>
      </c>
      <c r="N552" s="159">
        <v>1622</v>
      </c>
      <c r="O552" s="159">
        <v>2</v>
      </c>
      <c r="P552" s="129">
        <v>901548335</v>
      </c>
      <c r="Q552" s="130" t="s">
        <v>1844</v>
      </c>
      <c r="R552" s="129" t="s">
        <v>297</v>
      </c>
      <c r="S552" s="186">
        <v>9002419310</v>
      </c>
      <c r="T552" s="129" t="s">
        <v>1887</v>
      </c>
      <c r="U552" s="203">
        <v>50</v>
      </c>
      <c r="V552" s="204">
        <v>9004531662</v>
      </c>
      <c r="W552" s="129" t="s">
        <v>2145</v>
      </c>
      <c r="X552" s="131" t="s">
        <v>1890</v>
      </c>
      <c r="Y552" s="132">
        <v>615701284</v>
      </c>
      <c r="Z552" s="133"/>
      <c r="AA552" s="134">
        <v>0</v>
      </c>
      <c r="AB552" s="132">
        <v>0</v>
      </c>
      <c r="AC552" s="176">
        <f t="shared" si="27"/>
        <v>615701284</v>
      </c>
      <c r="AD552" s="176">
        <v>0</v>
      </c>
      <c r="AE552" s="135">
        <v>44546</v>
      </c>
      <c r="AF552" s="135"/>
      <c r="AG552" s="135"/>
      <c r="AH552" s="136">
        <v>180</v>
      </c>
      <c r="AI552" s="136">
        <v>0</v>
      </c>
      <c r="AJ552" s="137">
        <v>0</v>
      </c>
      <c r="AK552" s="138"/>
      <c r="AL552" s="136"/>
      <c r="AM552" s="158"/>
      <c r="AN552" s="164"/>
      <c r="AO552" s="157" t="s">
        <v>1894</v>
      </c>
      <c r="AP552" s="157" t="s">
        <v>1894</v>
      </c>
      <c r="AQ552" s="139"/>
      <c r="AR552" s="139"/>
      <c r="AS552" s="140">
        <f t="shared" si="26"/>
        <v>0</v>
      </c>
      <c r="AT552" s="35"/>
      <c r="AU552" s="35"/>
      <c r="AV552" s="35"/>
      <c r="AW552" s="35"/>
      <c r="AX552" s="35"/>
      <c r="AY552" s="35"/>
    </row>
    <row r="553" spans="1:51" s="141" customFormat="1" ht="27.75" customHeight="1">
      <c r="A553" s="120">
        <v>392</v>
      </c>
      <c r="B553" s="120">
        <v>2021</v>
      </c>
      <c r="C553" s="120" t="s">
        <v>680</v>
      </c>
      <c r="D553" s="121" t="s">
        <v>1060</v>
      </c>
      <c r="E553" s="122" t="s">
        <v>52</v>
      </c>
      <c r="F553" s="123" t="s">
        <v>55</v>
      </c>
      <c r="G553" s="124" t="s">
        <v>79</v>
      </c>
      <c r="H553" s="125" t="s">
        <v>1449</v>
      </c>
      <c r="I553" s="126" t="s">
        <v>49</v>
      </c>
      <c r="J553" s="142" t="s">
        <v>223</v>
      </c>
      <c r="K553" s="127">
        <v>38</v>
      </c>
      <c r="L553" s="128" t="s">
        <v>1485</v>
      </c>
      <c r="M553" s="128" t="str">
        <f>IF(ISERROR(VLOOKUP(K553,#REF!,3,FALSE))," ",VLOOKUP(K553,#REF!,3,FALSE))</f>
        <v> </v>
      </c>
      <c r="N553" s="159">
        <v>1614</v>
      </c>
      <c r="O553" s="159">
        <v>2</v>
      </c>
      <c r="P553" s="129">
        <v>900192125</v>
      </c>
      <c r="Q553" s="130" t="s">
        <v>1846</v>
      </c>
      <c r="R553" s="129" t="s">
        <v>296</v>
      </c>
      <c r="S553" s="186"/>
      <c r="T553" s="129"/>
      <c r="U553" s="131"/>
      <c r="V553" s="186"/>
      <c r="W553" s="129"/>
      <c r="X553" s="131"/>
      <c r="Y553" s="132">
        <v>652264573</v>
      </c>
      <c r="Z553" s="133"/>
      <c r="AA553" s="134">
        <v>0</v>
      </c>
      <c r="AB553" s="132">
        <v>0</v>
      </c>
      <c r="AC553" s="176">
        <f t="shared" si="27"/>
        <v>652264573</v>
      </c>
      <c r="AD553" s="176">
        <v>0</v>
      </c>
      <c r="AE553" s="135">
        <v>44560</v>
      </c>
      <c r="AF553" s="135"/>
      <c r="AG553" s="135"/>
      <c r="AH553" s="136">
        <v>150</v>
      </c>
      <c r="AI553" s="136">
        <v>0</v>
      </c>
      <c r="AJ553" s="137">
        <v>0</v>
      </c>
      <c r="AK553" s="138"/>
      <c r="AL553" s="136"/>
      <c r="AM553" s="158"/>
      <c r="AN553" s="164"/>
      <c r="AO553" s="157" t="s">
        <v>1894</v>
      </c>
      <c r="AP553" s="157" t="s">
        <v>1894</v>
      </c>
      <c r="AQ553" s="139"/>
      <c r="AR553" s="139"/>
      <c r="AS553" s="140">
        <f t="shared" si="26"/>
        <v>0</v>
      </c>
      <c r="AT553" s="35"/>
      <c r="AU553" s="35"/>
      <c r="AV553" s="35"/>
      <c r="AW553" s="35"/>
      <c r="AX553" s="35"/>
      <c r="AY553" s="35"/>
    </row>
    <row r="554" spans="1:51" s="141" customFormat="1" ht="27.75" customHeight="1">
      <c r="A554" s="177">
        <v>441</v>
      </c>
      <c r="B554" s="177">
        <v>2020</v>
      </c>
      <c r="C554" s="177" t="s">
        <v>2072</v>
      </c>
      <c r="D554" s="200" t="s">
        <v>2095</v>
      </c>
      <c r="E554" s="178" t="s">
        <v>52</v>
      </c>
      <c r="F554" s="179" t="s">
        <v>55</v>
      </c>
      <c r="G554" s="180" t="s">
        <v>79</v>
      </c>
      <c r="H554" s="181" t="s">
        <v>2012</v>
      </c>
      <c r="I554" s="182" t="s">
        <v>48</v>
      </c>
      <c r="J554" s="142" t="s">
        <v>223</v>
      </c>
      <c r="K554" s="183"/>
      <c r="L554" s="184"/>
      <c r="M554" s="184"/>
      <c r="N554" s="185" t="s">
        <v>1482</v>
      </c>
      <c r="O554" s="185">
        <v>0</v>
      </c>
      <c r="P554" s="186">
        <v>800023646</v>
      </c>
      <c r="Q554" s="187" t="s">
        <v>2047</v>
      </c>
      <c r="R554" s="186" t="s">
        <v>296</v>
      </c>
      <c r="S554" s="186"/>
      <c r="T554" s="129"/>
      <c r="U554" s="131"/>
      <c r="V554" s="186"/>
      <c r="W554" s="129"/>
      <c r="X554" s="188"/>
      <c r="Y554" s="189">
        <v>0</v>
      </c>
      <c r="Z554" s="190"/>
      <c r="AA554" s="191">
        <v>1</v>
      </c>
      <c r="AB554" s="189">
        <v>14084279</v>
      </c>
      <c r="AC554" s="176">
        <v>14084279</v>
      </c>
      <c r="AD554" s="176">
        <v>14084279</v>
      </c>
      <c r="AE554" s="135">
        <v>44210</v>
      </c>
      <c r="AF554" s="135">
        <v>44210</v>
      </c>
      <c r="AG554" s="135">
        <v>44210</v>
      </c>
      <c r="AH554" s="193"/>
      <c r="AI554" s="193"/>
      <c r="AJ554" s="194"/>
      <c r="AK554" s="195"/>
      <c r="AL554" s="193"/>
      <c r="AM554" s="196"/>
      <c r="AN554" s="164"/>
      <c r="AO554" s="197"/>
      <c r="AP554" s="198"/>
      <c r="AQ554" s="197" t="s">
        <v>1894</v>
      </c>
      <c r="AR554" s="197"/>
      <c r="AS554" s="140">
        <f t="shared" si="26"/>
        <v>1</v>
      </c>
      <c r="AT554" s="199"/>
      <c r="AU554" s="199"/>
      <c r="AV554" s="199"/>
      <c r="AW554" s="199"/>
      <c r="AX554" s="199"/>
      <c r="AY554" s="199"/>
    </row>
    <row r="555" spans="1:51" s="33" customFormat="1" ht="27.75" customHeight="1">
      <c r="A555" s="120">
        <v>83356</v>
      </c>
      <c r="B555" s="120">
        <v>2021</v>
      </c>
      <c r="C555" s="120" t="s">
        <v>695</v>
      </c>
      <c r="D555" s="121" t="s">
        <v>1080</v>
      </c>
      <c r="E555" s="122" t="s">
        <v>40</v>
      </c>
      <c r="F555" s="123" t="s">
        <v>50</v>
      </c>
      <c r="G555" s="124" t="s">
        <v>79</v>
      </c>
      <c r="H555" s="125" t="s">
        <v>1474</v>
      </c>
      <c r="I555" s="126" t="s">
        <v>48</v>
      </c>
      <c r="J555" s="142" t="s">
        <v>223</v>
      </c>
      <c r="K555" s="127"/>
      <c r="L555" s="128"/>
      <c r="M555" s="128"/>
      <c r="N555" s="159" t="s">
        <v>1482</v>
      </c>
      <c r="O555" s="159">
        <v>1</v>
      </c>
      <c r="P555" s="129">
        <v>830037946</v>
      </c>
      <c r="Q555" s="130" t="s">
        <v>1869</v>
      </c>
      <c r="R555" s="129" t="s">
        <v>296</v>
      </c>
      <c r="S555" s="186"/>
      <c r="T555" s="129"/>
      <c r="U555" s="131"/>
      <c r="V555" s="186"/>
      <c r="W555" s="129"/>
      <c r="X555" s="131"/>
      <c r="Y555" s="132">
        <v>14510860</v>
      </c>
      <c r="Z555" s="133"/>
      <c r="AA555" s="134">
        <v>0</v>
      </c>
      <c r="AB555" s="132">
        <v>0</v>
      </c>
      <c r="AC555" s="176">
        <f>+Y555+Z555+AB555</f>
        <v>14510860</v>
      </c>
      <c r="AD555" s="176">
        <v>0</v>
      </c>
      <c r="AE555" s="135">
        <v>44552</v>
      </c>
      <c r="AF555" s="135">
        <v>44553</v>
      </c>
      <c r="AG555" s="135">
        <v>44613</v>
      </c>
      <c r="AH555" s="136">
        <v>60</v>
      </c>
      <c r="AI555" s="136">
        <v>0</v>
      </c>
      <c r="AJ555" s="137">
        <v>0</v>
      </c>
      <c r="AK555" s="138"/>
      <c r="AL555" s="136"/>
      <c r="AM555" s="158"/>
      <c r="AN555" s="164"/>
      <c r="AO555" s="139"/>
      <c r="AP555" s="157" t="s">
        <v>1894</v>
      </c>
      <c r="AQ555" s="139"/>
      <c r="AR555" s="139"/>
      <c r="AS555" s="140">
        <f t="shared" si="26"/>
        <v>0</v>
      </c>
      <c r="AT555" s="35"/>
      <c r="AU555" s="35"/>
      <c r="AV555" s="35"/>
      <c r="AW555" s="35"/>
      <c r="AX555" s="35"/>
      <c r="AY555" s="35"/>
    </row>
    <row r="556" spans="1:51" s="33" customFormat="1" ht="27.75" customHeight="1">
      <c r="A556" s="177">
        <v>293</v>
      </c>
      <c r="B556" s="177">
        <v>2018</v>
      </c>
      <c r="C556" s="177" t="s">
        <v>2116</v>
      </c>
      <c r="D556" s="200" t="s">
        <v>2099</v>
      </c>
      <c r="E556" s="178" t="s">
        <v>40</v>
      </c>
      <c r="F556" s="179" t="s">
        <v>53</v>
      </c>
      <c r="G556" s="180" t="s">
        <v>62</v>
      </c>
      <c r="H556" s="181" t="s">
        <v>2030</v>
      </c>
      <c r="I556" s="182" t="s">
        <v>48</v>
      </c>
      <c r="J556" s="142" t="s">
        <v>223</v>
      </c>
      <c r="K556" s="183"/>
      <c r="L556" s="184"/>
      <c r="M556" s="184"/>
      <c r="N556" s="185" t="s">
        <v>1482</v>
      </c>
      <c r="O556" s="185">
        <v>0</v>
      </c>
      <c r="P556" s="186">
        <v>800089111</v>
      </c>
      <c r="Q556" s="187" t="s">
        <v>2055</v>
      </c>
      <c r="R556" s="186" t="s">
        <v>296</v>
      </c>
      <c r="S556" s="186"/>
      <c r="T556" s="129"/>
      <c r="U556" s="131"/>
      <c r="V556" s="186"/>
      <c r="W556" s="129"/>
      <c r="X556" s="188"/>
      <c r="Y556" s="189">
        <v>16670810</v>
      </c>
      <c r="Z556" s="190"/>
      <c r="AA556" s="191">
        <v>0</v>
      </c>
      <c r="AB556" s="189">
        <v>0</v>
      </c>
      <c r="AC556" s="176">
        <f>+Y556+Z556+AB556</f>
        <v>16670810</v>
      </c>
      <c r="AD556" s="176">
        <v>0</v>
      </c>
      <c r="AE556" s="192">
        <v>44215</v>
      </c>
      <c r="AF556" s="192">
        <v>44215</v>
      </c>
      <c r="AG556" s="192">
        <v>44215</v>
      </c>
      <c r="AH556" s="193"/>
      <c r="AI556" s="193"/>
      <c r="AJ556" s="194"/>
      <c r="AK556" s="195"/>
      <c r="AL556" s="193"/>
      <c r="AM556" s="196"/>
      <c r="AN556" s="164"/>
      <c r="AO556" s="197"/>
      <c r="AP556" s="157" t="s">
        <v>1894</v>
      </c>
      <c r="AQ556" s="197"/>
      <c r="AR556" s="197"/>
      <c r="AS556" s="140">
        <f t="shared" si="26"/>
        <v>0</v>
      </c>
      <c r="AT556" s="199"/>
      <c r="AU556" s="199"/>
      <c r="AV556" s="199"/>
      <c r="AW556" s="199"/>
      <c r="AX556" s="199"/>
      <c r="AY556" s="199"/>
    </row>
    <row r="557" spans="1:51" s="33" customFormat="1" ht="27.75" customHeight="1">
      <c r="A557" s="177">
        <v>441</v>
      </c>
      <c r="B557" s="177">
        <v>2020</v>
      </c>
      <c r="C557" s="177" t="s">
        <v>2072</v>
      </c>
      <c r="D557" s="200" t="s">
        <v>2095</v>
      </c>
      <c r="E557" s="178" t="s">
        <v>52</v>
      </c>
      <c r="F557" s="179" t="s">
        <v>55</v>
      </c>
      <c r="G557" s="180" t="s">
        <v>79</v>
      </c>
      <c r="H557" s="181" t="s">
        <v>2015</v>
      </c>
      <c r="I557" s="182" t="s">
        <v>48</v>
      </c>
      <c r="J557" s="142" t="s">
        <v>223</v>
      </c>
      <c r="K557" s="183"/>
      <c r="L557" s="184"/>
      <c r="M557" s="184"/>
      <c r="N557" s="185" t="s">
        <v>1482</v>
      </c>
      <c r="O557" s="185">
        <v>0</v>
      </c>
      <c r="P557" s="186">
        <v>800023646</v>
      </c>
      <c r="Q557" s="187" t="s">
        <v>2047</v>
      </c>
      <c r="R557" s="186" t="s">
        <v>296</v>
      </c>
      <c r="S557" s="186"/>
      <c r="T557" s="129"/>
      <c r="U557" s="131"/>
      <c r="V557" s="186"/>
      <c r="W557" s="129"/>
      <c r="X557" s="188"/>
      <c r="Y557" s="189">
        <v>17726629</v>
      </c>
      <c r="Z557" s="190"/>
      <c r="AA557" s="191">
        <v>0</v>
      </c>
      <c r="AB557" s="189">
        <v>0</v>
      </c>
      <c r="AC557" s="176">
        <v>17726629</v>
      </c>
      <c r="AD557" s="176">
        <v>17726629</v>
      </c>
      <c r="AE557" s="135">
        <v>44210</v>
      </c>
      <c r="AF557" s="135">
        <v>44210</v>
      </c>
      <c r="AG557" s="135">
        <v>44210</v>
      </c>
      <c r="AH557" s="193"/>
      <c r="AI557" s="193"/>
      <c r="AJ557" s="194"/>
      <c r="AK557" s="195"/>
      <c r="AL557" s="193"/>
      <c r="AM557" s="196"/>
      <c r="AN557" s="164"/>
      <c r="AO557" s="197"/>
      <c r="AP557" s="198"/>
      <c r="AQ557" s="197" t="s">
        <v>1894</v>
      </c>
      <c r="AR557" s="197"/>
      <c r="AS557" s="140">
        <f t="shared" si="26"/>
        <v>1</v>
      </c>
      <c r="AT557" s="199"/>
      <c r="AU557" s="199"/>
      <c r="AV557" s="199"/>
      <c r="AW557" s="199"/>
      <c r="AX557" s="199"/>
      <c r="AY557" s="199"/>
    </row>
    <row r="558" spans="1:51" s="141" customFormat="1" ht="27.75" customHeight="1">
      <c r="A558" s="177">
        <v>315</v>
      </c>
      <c r="B558" s="177">
        <v>2020</v>
      </c>
      <c r="C558" s="177" t="s">
        <v>2065</v>
      </c>
      <c r="D558" s="200" t="s">
        <v>2086</v>
      </c>
      <c r="E558" s="178" t="s">
        <v>40</v>
      </c>
      <c r="F558" s="179" t="s">
        <v>50</v>
      </c>
      <c r="G558" s="180" t="s">
        <v>79</v>
      </c>
      <c r="H558" s="181" t="s">
        <v>1995</v>
      </c>
      <c r="I558" s="182" t="s">
        <v>48</v>
      </c>
      <c r="J558" s="142" t="s">
        <v>223</v>
      </c>
      <c r="K558" s="183"/>
      <c r="L558" s="184"/>
      <c r="M558" s="184"/>
      <c r="N558" s="185" t="s">
        <v>1482</v>
      </c>
      <c r="O558" s="185">
        <v>0</v>
      </c>
      <c r="P558" s="186">
        <v>830089925</v>
      </c>
      <c r="Q558" s="187" t="s">
        <v>2041</v>
      </c>
      <c r="R558" s="186" t="s">
        <v>296</v>
      </c>
      <c r="S558" s="186"/>
      <c r="T558" s="129"/>
      <c r="U558" s="131"/>
      <c r="V558" s="186"/>
      <c r="W558" s="129"/>
      <c r="X558" s="188"/>
      <c r="Y558" s="189">
        <v>20735750</v>
      </c>
      <c r="Z558" s="190"/>
      <c r="AA558" s="191">
        <v>0</v>
      </c>
      <c r="AB558" s="189">
        <v>0</v>
      </c>
      <c r="AC558" s="176">
        <v>20735750</v>
      </c>
      <c r="AD558" s="176">
        <v>20735750</v>
      </c>
      <c r="AE558" s="135">
        <v>44210</v>
      </c>
      <c r="AF558" s="135">
        <v>44210</v>
      </c>
      <c r="AG558" s="135">
        <v>44210</v>
      </c>
      <c r="AH558" s="193"/>
      <c r="AI558" s="193"/>
      <c r="AJ558" s="194"/>
      <c r="AK558" s="195"/>
      <c r="AL558" s="193"/>
      <c r="AM558" s="196"/>
      <c r="AN558" s="164"/>
      <c r="AO558" s="197"/>
      <c r="AP558" s="198"/>
      <c r="AQ558" s="197" t="s">
        <v>1894</v>
      </c>
      <c r="AR558" s="197"/>
      <c r="AS558" s="140">
        <f t="shared" si="26"/>
        <v>1</v>
      </c>
      <c r="AT558" s="199"/>
      <c r="AU558" s="199"/>
      <c r="AV558" s="199"/>
      <c r="AW558" s="199"/>
      <c r="AX558" s="199"/>
      <c r="AY558" s="199"/>
    </row>
    <row r="559" spans="1:51" s="141" customFormat="1" ht="27.75" customHeight="1">
      <c r="A559" s="120">
        <v>297</v>
      </c>
      <c r="B559" s="120">
        <v>2021</v>
      </c>
      <c r="C559" s="120" t="s">
        <v>607</v>
      </c>
      <c r="D559" s="121" t="s">
        <v>987</v>
      </c>
      <c r="E559" s="122" t="s">
        <v>40</v>
      </c>
      <c r="F559" s="123" t="s">
        <v>53</v>
      </c>
      <c r="G559" s="124" t="s">
        <v>62</v>
      </c>
      <c r="H559" s="125" t="s">
        <v>1375</v>
      </c>
      <c r="I559" s="126" t="s">
        <v>49</v>
      </c>
      <c r="J559" s="142" t="s">
        <v>223</v>
      </c>
      <c r="K559" s="127">
        <v>49</v>
      </c>
      <c r="L559" s="128" t="s">
        <v>202</v>
      </c>
      <c r="M559" s="128" t="str">
        <f>IF(ISERROR(VLOOKUP(K559,#REF!,3,FALSE))," ",VLOOKUP(K559,#REF!,3,FALSE))</f>
        <v> </v>
      </c>
      <c r="N559" s="159">
        <v>1621</v>
      </c>
      <c r="O559" s="159">
        <v>4</v>
      </c>
      <c r="P559" s="129">
        <v>900641347</v>
      </c>
      <c r="Q559" s="130" t="s">
        <v>1776</v>
      </c>
      <c r="R559" s="129" t="s">
        <v>298</v>
      </c>
      <c r="S559" s="186">
        <v>900465391</v>
      </c>
      <c r="T559" s="129" t="s">
        <v>1878</v>
      </c>
      <c r="U559" s="203">
        <v>50</v>
      </c>
      <c r="V559" s="204">
        <v>6765018</v>
      </c>
      <c r="W559" s="129" t="s">
        <v>2143</v>
      </c>
      <c r="X559" s="131" t="s">
        <v>1890</v>
      </c>
      <c r="Y559" s="132">
        <v>758801000</v>
      </c>
      <c r="Z559" s="133"/>
      <c r="AA559" s="134">
        <v>0</v>
      </c>
      <c r="AB559" s="132">
        <v>0</v>
      </c>
      <c r="AC559" s="176">
        <f aca="true" t="shared" si="28" ref="AC559:AC567">+Y559+Z559+AB559</f>
        <v>758801000</v>
      </c>
      <c r="AD559" s="176">
        <v>414246236</v>
      </c>
      <c r="AE559" s="135">
        <v>44336</v>
      </c>
      <c r="AF559" s="135">
        <v>44369</v>
      </c>
      <c r="AG559" s="135">
        <v>44687</v>
      </c>
      <c r="AH559" s="136">
        <v>210</v>
      </c>
      <c r="AI559" s="136">
        <v>1</v>
      </c>
      <c r="AJ559" s="137">
        <v>104</v>
      </c>
      <c r="AK559" s="138"/>
      <c r="AL559" s="136"/>
      <c r="AM559" s="158"/>
      <c r="AN559" s="164"/>
      <c r="AO559" s="139"/>
      <c r="AP559" s="157" t="s">
        <v>1894</v>
      </c>
      <c r="AQ559" s="139"/>
      <c r="AR559" s="139"/>
      <c r="AS559" s="140">
        <f t="shared" si="26"/>
        <v>0.5459221007879537</v>
      </c>
      <c r="AT559" s="35"/>
      <c r="AU559" s="35"/>
      <c r="AV559" s="35"/>
      <c r="AW559" s="35"/>
      <c r="AX559" s="35"/>
      <c r="AY559" s="35"/>
    </row>
    <row r="560" spans="1:51" s="141" customFormat="1" ht="27.75" customHeight="1">
      <c r="A560" s="120" t="s">
        <v>317</v>
      </c>
      <c r="B560" s="120">
        <v>2021</v>
      </c>
      <c r="C560" s="120" t="s">
        <v>698</v>
      </c>
      <c r="D560" s="121" t="s">
        <v>1084</v>
      </c>
      <c r="E560" s="122" t="s">
        <v>66</v>
      </c>
      <c r="F560" s="123" t="s">
        <v>27</v>
      </c>
      <c r="G560" s="124" t="s">
        <v>64</v>
      </c>
      <c r="H560" s="125" t="s">
        <v>1479</v>
      </c>
      <c r="I560" s="126" t="s">
        <v>49</v>
      </c>
      <c r="J560" s="142" t="s">
        <v>223</v>
      </c>
      <c r="K560" s="127">
        <v>6</v>
      </c>
      <c r="L560" s="128" t="s">
        <v>1484</v>
      </c>
      <c r="M560" s="128" t="str">
        <f>IF(ISERROR(VLOOKUP(K560,#REF!,3,FALSE))," ",VLOOKUP(K560,#REF!,3,FALSE))</f>
        <v> </v>
      </c>
      <c r="N560" s="159">
        <v>1598</v>
      </c>
      <c r="O560" s="159">
        <v>1</v>
      </c>
      <c r="P560" s="129">
        <v>800091076</v>
      </c>
      <c r="Q560" s="130" t="s">
        <v>1873</v>
      </c>
      <c r="R560" s="129" t="s">
        <v>296</v>
      </c>
      <c r="S560" s="186"/>
      <c r="T560" s="129"/>
      <c r="U560" s="131"/>
      <c r="V560" s="186"/>
      <c r="W560" s="129"/>
      <c r="X560" s="131"/>
      <c r="Y560" s="132">
        <v>777140270</v>
      </c>
      <c r="Z560" s="133"/>
      <c r="AA560" s="134">
        <v>0</v>
      </c>
      <c r="AB560" s="132">
        <v>0</v>
      </c>
      <c r="AC560" s="176">
        <f t="shared" si="28"/>
        <v>777140270</v>
      </c>
      <c r="AD560" s="176">
        <v>266700108</v>
      </c>
      <c r="AE560" s="135">
        <v>44383</v>
      </c>
      <c r="AF560" s="135">
        <v>44389</v>
      </c>
      <c r="AG560" s="135">
        <v>44753</v>
      </c>
      <c r="AH560" s="136">
        <v>720</v>
      </c>
      <c r="AI560" s="136">
        <v>0</v>
      </c>
      <c r="AJ560" s="137">
        <v>0</v>
      </c>
      <c r="AK560" s="138"/>
      <c r="AL560" s="136"/>
      <c r="AM560" s="158"/>
      <c r="AN560" s="164"/>
      <c r="AO560" s="139"/>
      <c r="AP560" s="157" t="s">
        <v>1894</v>
      </c>
      <c r="AQ560" s="139"/>
      <c r="AR560" s="139"/>
      <c r="AS560" s="140">
        <f t="shared" si="26"/>
        <v>0.3431814284955276</v>
      </c>
      <c r="AT560" s="35"/>
      <c r="AU560" s="35"/>
      <c r="AV560" s="35"/>
      <c r="AW560" s="35"/>
      <c r="AX560" s="35"/>
      <c r="AY560" s="35"/>
    </row>
    <row r="561" spans="1:51" s="141" customFormat="1" ht="27.75" customHeight="1">
      <c r="A561" s="120">
        <v>387</v>
      </c>
      <c r="B561" s="120">
        <v>2021</v>
      </c>
      <c r="C561" s="120" t="s">
        <v>675</v>
      </c>
      <c r="D561" s="121" t="s">
        <v>1055</v>
      </c>
      <c r="E561" s="122" t="s">
        <v>46</v>
      </c>
      <c r="F561" s="123" t="s">
        <v>55</v>
      </c>
      <c r="G561" s="124" t="s">
        <v>79</v>
      </c>
      <c r="H561" s="125" t="s">
        <v>1444</v>
      </c>
      <c r="I561" s="126" t="s">
        <v>49</v>
      </c>
      <c r="J561" s="142" t="s">
        <v>223</v>
      </c>
      <c r="K561" s="127">
        <v>57</v>
      </c>
      <c r="L561" s="128" t="s">
        <v>1488</v>
      </c>
      <c r="M561" s="128" t="str">
        <f>IF(ISERROR(VLOOKUP(K561,#REF!,3,FALSE))," ",VLOOKUP(K561,#REF!,3,FALSE))</f>
        <v> </v>
      </c>
      <c r="N561" s="159">
        <v>1623</v>
      </c>
      <c r="O561" s="159">
        <v>9</v>
      </c>
      <c r="P561" s="129">
        <v>901552206</v>
      </c>
      <c r="Q561" s="130" t="s">
        <v>1841</v>
      </c>
      <c r="R561" s="129" t="s">
        <v>298</v>
      </c>
      <c r="S561" s="186">
        <v>7313955</v>
      </c>
      <c r="T561" s="129" t="s">
        <v>1884</v>
      </c>
      <c r="U561" s="203">
        <v>5</v>
      </c>
      <c r="V561" s="204">
        <v>900351236</v>
      </c>
      <c r="W561" s="129" t="s">
        <v>1880</v>
      </c>
      <c r="X561" s="131" t="s">
        <v>1893</v>
      </c>
      <c r="Y561" s="132">
        <v>909090909</v>
      </c>
      <c r="Z561" s="133"/>
      <c r="AA561" s="134">
        <v>0</v>
      </c>
      <c r="AB561" s="132">
        <v>0</v>
      </c>
      <c r="AC561" s="176">
        <f t="shared" si="28"/>
        <v>909090909</v>
      </c>
      <c r="AD561" s="176">
        <v>0</v>
      </c>
      <c r="AE561" s="135">
        <v>44560</v>
      </c>
      <c r="AF561" s="135"/>
      <c r="AG561" s="135"/>
      <c r="AH561" s="136">
        <v>120</v>
      </c>
      <c r="AI561" s="136">
        <v>0</v>
      </c>
      <c r="AJ561" s="137">
        <v>0</v>
      </c>
      <c r="AK561" s="138"/>
      <c r="AL561" s="136"/>
      <c r="AM561" s="158"/>
      <c r="AN561" s="164"/>
      <c r="AO561" s="157" t="s">
        <v>1894</v>
      </c>
      <c r="AP561" s="157" t="s">
        <v>1894</v>
      </c>
      <c r="AQ561" s="139"/>
      <c r="AR561" s="139"/>
      <c r="AS561" s="140">
        <f t="shared" si="26"/>
        <v>0</v>
      </c>
      <c r="AT561" s="35"/>
      <c r="AU561" s="35"/>
      <c r="AV561" s="35"/>
      <c r="AW561" s="35"/>
      <c r="AX561" s="35"/>
      <c r="AY561" s="35"/>
    </row>
    <row r="562" spans="1:51" s="141" customFormat="1" ht="27.75" customHeight="1">
      <c r="A562" s="120" t="s">
        <v>316</v>
      </c>
      <c r="B562" s="120">
        <v>2021</v>
      </c>
      <c r="C562" s="120" t="s">
        <v>697</v>
      </c>
      <c r="D562" s="121" t="s">
        <v>1083</v>
      </c>
      <c r="E562" s="122" t="s">
        <v>64</v>
      </c>
      <c r="F562" s="123" t="s">
        <v>27</v>
      </c>
      <c r="G562" s="124" t="s">
        <v>64</v>
      </c>
      <c r="H562" s="125" t="s">
        <v>1478</v>
      </c>
      <c r="I562" s="126" t="s">
        <v>49</v>
      </c>
      <c r="J562" s="142" t="s">
        <v>223</v>
      </c>
      <c r="K562" s="127">
        <v>6</v>
      </c>
      <c r="L562" s="128" t="s">
        <v>1484</v>
      </c>
      <c r="M562" s="128" t="str">
        <f>IF(ISERROR(VLOOKUP(K562,#REF!,3,FALSE))," ",VLOOKUP(K562,#REF!,3,FALSE))</f>
        <v> </v>
      </c>
      <c r="N562" s="159">
        <v>1598</v>
      </c>
      <c r="O562" s="159">
        <v>2</v>
      </c>
      <c r="P562" s="129">
        <v>900413030</v>
      </c>
      <c r="Q562" s="130" t="s">
        <v>1872</v>
      </c>
      <c r="R562" s="129" t="s">
        <v>296</v>
      </c>
      <c r="S562" s="186"/>
      <c r="T562" s="129"/>
      <c r="U562" s="131"/>
      <c r="V562" s="186"/>
      <c r="W562" s="129"/>
      <c r="X562" s="131"/>
      <c r="Y562" s="132">
        <v>1064469000</v>
      </c>
      <c r="Z562" s="133"/>
      <c r="AA562" s="134">
        <v>0</v>
      </c>
      <c r="AB562" s="132">
        <v>0</v>
      </c>
      <c r="AC562" s="176">
        <f t="shared" si="28"/>
        <v>1064469000</v>
      </c>
      <c r="AD562" s="176">
        <v>1064469000</v>
      </c>
      <c r="AE562" s="135">
        <v>44377</v>
      </c>
      <c r="AF562" s="135">
        <v>44384</v>
      </c>
      <c r="AG562" s="135">
        <v>44742</v>
      </c>
      <c r="AH562" s="136">
        <v>175</v>
      </c>
      <c r="AI562" s="136">
        <v>1</v>
      </c>
      <c r="AJ562" s="137">
        <v>180</v>
      </c>
      <c r="AK562" s="138"/>
      <c r="AL562" s="136"/>
      <c r="AM562" s="158"/>
      <c r="AN562" s="164"/>
      <c r="AO562" s="139"/>
      <c r="AP562" s="157" t="s">
        <v>1894</v>
      </c>
      <c r="AQ562" s="139"/>
      <c r="AR562" s="139"/>
      <c r="AS562" s="140">
        <f t="shared" si="26"/>
        <v>1</v>
      </c>
      <c r="AT562" s="35"/>
      <c r="AU562" s="35"/>
      <c r="AV562" s="35"/>
      <c r="AW562" s="35"/>
      <c r="AX562" s="35"/>
      <c r="AY562" s="35"/>
    </row>
    <row r="563" spans="1:51" s="141" customFormat="1" ht="27.75" customHeight="1">
      <c r="A563" s="120" t="s">
        <v>317</v>
      </c>
      <c r="B563" s="120">
        <v>2021</v>
      </c>
      <c r="C563" s="120" t="s">
        <v>698</v>
      </c>
      <c r="D563" s="121" t="s">
        <v>1084</v>
      </c>
      <c r="E563" s="122" t="s">
        <v>66</v>
      </c>
      <c r="F563" s="123" t="s">
        <v>27</v>
      </c>
      <c r="G563" s="124" t="s">
        <v>64</v>
      </c>
      <c r="H563" s="125" t="s">
        <v>1479</v>
      </c>
      <c r="I563" s="126" t="s">
        <v>49</v>
      </c>
      <c r="J563" s="142" t="s">
        <v>223</v>
      </c>
      <c r="K563" s="127">
        <v>6</v>
      </c>
      <c r="L563" s="128" t="s">
        <v>1484</v>
      </c>
      <c r="M563" s="128" t="str">
        <f>IF(ISERROR(VLOOKUP(K563,#REF!,3,FALSE))," ",VLOOKUP(K563,#REF!,3,FALSE))</f>
        <v> </v>
      </c>
      <c r="N563" s="159">
        <v>1598</v>
      </c>
      <c r="O563" s="159">
        <v>1</v>
      </c>
      <c r="P563" s="129">
        <v>800091076</v>
      </c>
      <c r="Q563" s="130" t="s">
        <v>1873</v>
      </c>
      <c r="R563" s="129" t="s">
        <v>296</v>
      </c>
      <c r="S563" s="186"/>
      <c r="T563" s="129"/>
      <c r="U563" s="131"/>
      <c r="V563" s="186"/>
      <c r="W563" s="129"/>
      <c r="X563" s="131"/>
      <c r="Y563" s="132">
        <v>1218700270</v>
      </c>
      <c r="Z563" s="133"/>
      <c r="AA563" s="134">
        <v>0</v>
      </c>
      <c r="AB563" s="132">
        <v>0</v>
      </c>
      <c r="AC563" s="176">
        <f t="shared" si="28"/>
        <v>1218700270</v>
      </c>
      <c r="AD563" s="176">
        <v>1218700270</v>
      </c>
      <c r="AE563" s="135">
        <v>44383</v>
      </c>
      <c r="AF563" s="135">
        <v>44389</v>
      </c>
      <c r="AG563" s="135">
        <v>44753</v>
      </c>
      <c r="AH563" s="136">
        <v>720</v>
      </c>
      <c r="AI563" s="136">
        <v>0</v>
      </c>
      <c r="AJ563" s="137">
        <v>0</v>
      </c>
      <c r="AK563" s="138"/>
      <c r="AL563" s="136"/>
      <c r="AM563" s="158"/>
      <c r="AN563" s="164"/>
      <c r="AO563" s="139"/>
      <c r="AP563" s="157" t="s">
        <v>1894</v>
      </c>
      <c r="AQ563" s="139"/>
      <c r="AR563" s="139"/>
      <c r="AS563" s="140">
        <f t="shared" si="26"/>
        <v>1</v>
      </c>
      <c r="AT563" s="35"/>
      <c r="AU563" s="35"/>
      <c r="AV563" s="35"/>
      <c r="AW563" s="35"/>
      <c r="AX563" s="35"/>
      <c r="AY563" s="35"/>
    </row>
    <row r="564" spans="1:51" s="141" customFormat="1" ht="27.75" customHeight="1">
      <c r="A564" s="120">
        <v>376</v>
      </c>
      <c r="B564" s="120">
        <v>2021</v>
      </c>
      <c r="C564" s="120" t="s">
        <v>665</v>
      </c>
      <c r="D564" s="121" t="s">
        <v>1045</v>
      </c>
      <c r="E564" s="122" t="s">
        <v>52</v>
      </c>
      <c r="F564" s="123" t="s">
        <v>55</v>
      </c>
      <c r="G564" s="124" t="s">
        <v>79</v>
      </c>
      <c r="H564" s="125" t="s">
        <v>1434</v>
      </c>
      <c r="I564" s="126" t="s">
        <v>49</v>
      </c>
      <c r="J564" s="142" t="s">
        <v>223</v>
      </c>
      <c r="K564" s="127">
        <v>12</v>
      </c>
      <c r="L564" s="128" t="s">
        <v>1481</v>
      </c>
      <c r="M564" s="128" t="str">
        <f>IF(ISERROR(VLOOKUP(K564,#REF!,3,FALSE))," ",VLOOKUP(K564,#REF!,3,FALSE))</f>
        <v> </v>
      </c>
      <c r="N564" s="159">
        <v>1588</v>
      </c>
      <c r="O564" s="159">
        <v>2</v>
      </c>
      <c r="P564" s="129">
        <v>830029017</v>
      </c>
      <c r="Q564" s="130" t="s">
        <v>1832</v>
      </c>
      <c r="R564" s="129" t="s">
        <v>296</v>
      </c>
      <c r="S564" s="186"/>
      <c r="T564" s="129"/>
      <c r="U564" s="131"/>
      <c r="V564" s="186"/>
      <c r="W564" s="129"/>
      <c r="X564" s="131"/>
      <c r="Y564" s="132">
        <v>1282188000</v>
      </c>
      <c r="Z564" s="133"/>
      <c r="AA564" s="134">
        <v>0</v>
      </c>
      <c r="AB564" s="132">
        <v>0</v>
      </c>
      <c r="AC564" s="176">
        <f t="shared" si="28"/>
        <v>1282188000</v>
      </c>
      <c r="AD564" s="176">
        <v>0</v>
      </c>
      <c r="AE564" s="135">
        <v>44547</v>
      </c>
      <c r="AF564" s="135"/>
      <c r="AG564" s="135"/>
      <c r="AH564" s="136">
        <v>120</v>
      </c>
      <c r="AI564" s="136">
        <v>0</v>
      </c>
      <c r="AJ564" s="137">
        <v>0</v>
      </c>
      <c r="AK564" s="138"/>
      <c r="AL564" s="136"/>
      <c r="AM564" s="158"/>
      <c r="AN564" s="164"/>
      <c r="AO564" s="157" t="s">
        <v>1894</v>
      </c>
      <c r="AP564" s="157" t="s">
        <v>1894</v>
      </c>
      <c r="AQ564" s="139"/>
      <c r="AR564" s="139"/>
      <c r="AS564" s="140">
        <f t="shared" si="26"/>
        <v>0</v>
      </c>
      <c r="AT564" s="35"/>
      <c r="AU564" s="35"/>
      <c r="AV564" s="35"/>
      <c r="AW564" s="35"/>
      <c r="AX564" s="35"/>
      <c r="AY564" s="35"/>
    </row>
    <row r="565" spans="1:51" s="141" customFormat="1" ht="27.75" customHeight="1">
      <c r="A565" s="120">
        <v>371</v>
      </c>
      <c r="B565" s="120">
        <v>2021</v>
      </c>
      <c r="C565" s="120" t="s">
        <v>661</v>
      </c>
      <c r="D565" s="121" t="s">
        <v>1041</v>
      </c>
      <c r="E565" s="122" t="s">
        <v>46</v>
      </c>
      <c r="F565" s="123" t="s">
        <v>55</v>
      </c>
      <c r="G565" s="124" t="s">
        <v>79</v>
      </c>
      <c r="H565" s="125" t="s">
        <v>1430</v>
      </c>
      <c r="I565" s="126" t="s">
        <v>49</v>
      </c>
      <c r="J565" s="142" t="s">
        <v>223</v>
      </c>
      <c r="K565" s="127">
        <v>49</v>
      </c>
      <c r="L565" s="128" t="s">
        <v>202</v>
      </c>
      <c r="M565" s="128" t="str">
        <f>IF(ISERROR(VLOOKUP(K565,#REF!,3,FALSE))," ",VLOOKUP(K565,#REF!,3,FALSE))</f>
        <v> </v>
      </c>
      <c r="N565" s="159">
        <v>1621</v>
      </c>
      <c r="O565" s="159">
        <v>6</v>
      </c>
      <c r="P565" s="129">
        <v>901549027</v>
      </c>
      <c r="Q565" s="130" t="s">
        <v>1828</v>
      </c>
      <c r="R565" s="129" t="s">
        <v>298</v>
      </c>
      <c r="S565" s="186">
        <v>900351236</v>
      </c>
      <c r="T565" s="129" t="s">
        <v>1880</v>
      </c>
      <c r="U565" s="203">
        <v>55</v>
      </c>
      <c r="V565" s="204">
        <v>9011549866</v>
      </c>
      <c r="W565" s="129" t="s">
        <v>2146</v>
      </c>
      <c r="X565" s="131" t="s">
        <v>2151</v>
      </c>
      <c r="Y565" s="132">
        <v>1323554545</v>
      </c>
      <c r="Z565" s="133"/>
      <c r="AA565" s="134">
        <v>0</v>
      </c>
      <c r="AB565" s="132">
        <v>0</v>
      </c>
      <c r="AC565" s="176">
        <f t="shared" si="28"/>
        <v>1323554545</v>
      </c>
      <c r="AD565" s="176">
        <v>0</v>
      </c>
      <c r="AE565" s="135">
        <v>44551</v>
      </c>
      <c r="AF565" s="135"/>
      <c r="AG565" s="135"/>
      <c r="AH565" s="136">
        <v>180</v>
      </c>
      <c r="AI565" s="136">
        <v>0</v>
      </c>
      <c r="AJ565" s="137">
        <v>0</v>
      </c>
      <c r="AK565" s="138"/>
      <c r="AL565" s="136"/>
      <c r="AM565" s="158"/>
      <c r="AN565" s="164"/>
      <c r="AO565" s="157" t="s">
        <v>1894</v>
      </c>
      <c r="AP565" s="157" t="s">
        <v>1894</v>
      </c>
      <c r="AQ565" s="139"/>
      <c r="AR565" s="139"/>
      <c r="AS565" s="140">
        <f t="shared" si="26"/>
        <v>0</v>
      </c>
      <c r="AT565" s="35"/>
      <c r="AU565" s="35"/>
      <c r="AV565" s="35"/>
      <c r="AW565" s="35"/>
      <c r="AX565" s="35"/>
      <c r="AY565" s="35"/>
    </row>
    <row r="566" spans="1:51" s="141" customFormat="1" ht="27.75" customHeight="1">
      <c r="A566" s="120">
        <v>370</v>
      </c>
      <c r="B566" s="120">
        <v>2019</v>
      </c>
      <c r="C566" s="120" t="s">
        <v>2100</v>
      </c>
      <c r="D566" s="121" t="s">
        <v>2101</v>
      </c>
      <c r="E566" s="122" t="s">
        <v>46</v>
      </c>
      <c r="F566" s="123" t="s">
        <v>55</v>
      </c>
      <c r="G566" s="124" t="s">
        <v>79</v>
      </c>
      <c r="H566" s="125" t="s">
        <v>2027</v>
      </c>
      <c r="I566" s="126" t="s">
        <v>49</v>
      </c>
      <c r="J566" s="142" t="s">
        <v>223</v>
      </c>
      <c r="K566" s="127">
        <v>49</v>
      </c>
      <c r="L566" s="128" t="s">
        <v>202</v>
      </c>
      <c r="M566" s="128" t="str">
        <f>IF(ISERROR(VLOOKUP(K566,#REF!,3,FALSE))," ",VLOOKUP(K566,#REF!,3,FALSE))</f>
        <v> </v>
      </c>
      <c r="N566" s="159">
        <v>1621</v>
      </c>
      <c r="O566" s="159">
        <v>0</v>
      </c>
      <c r="P566" s="129">
        <v>901341314</v>
      </c>
      <c r="Q566" s="130" t="s">
        <v>2034</v>
      </c>
      <c r="R566" s="129" t="s">
        <v>298</v>
      </c>
      <c r="S566" s="186">
        <v>9002731201</v>
      </c>
      <c r="T566" s="129" t="s">
        <v>2136</v>
      </c>
      <c r="U566" s="131">
        <v>0.5</v>
      </c>
      <c r="V566" s="186" t="s">
        <v>2128</v>
      </c>
      <c r="W566" s="129" t="s">
        <v>2129</v>
      </c>
      <c r="X566" s="131">
        <v>0.5</v>
      </c>
      <c r="Y566" s="132">
        <v>0</v>
      </c>
      <c r="Z566" s="133"/>
      <c r="AA566" s="134">
        <v>2</v>
      </c>
      <c r="AB566" s="132">
        <v>1361246830</v>
      </c>
      <c r="AC566" s="176">
        <f t="shared" si="28"/>
        <v>1361246830</v>
      </c>
      <c r="AD566" s="176">
        <v>0</v>
      </c>
      <c r="AE566" s="192">
        <v>44215</v>
      </c>
      <c r="AF566" s="192">
        <v>44215</v>
      </c>
      <c r="AG566" s="192">
        <v>44215</v>
      </c>
      <c r="AH566" s="136"/>
      <c r="AI566" s="136"/>
      <c r="AJ566" s="137"/>
      <c r="AK566" s="138"/>
      <c r="AL566" s="136"/>
      <c r="AM566" s="158"/>
      <c r="AN566" s="164"/>
      <c r="AO566" s="139"/>
      <c r="AP566" s="157" t="s">
        <v>1894</v>
      </c>
      <c r="AQ566" s="197"/>
      <c r="AR566" s="139"/>
      <c r="AS566" s="140">
        <f t="shared" si="26"/>
        <v>0</v>
      </c>
      <c r="AT566" s="35"/>
      <c r="AU566" s="35"/>
      <c r="AV566" s="35"/>
      <c r="AW566" s="35"/>
      <c r="AX566" s="35"/>
      <c r="AY566" s="35"/>
    </row>
    <row r="567" spans="1:51" s="141" customFormat="1" ht="27.75" customHeight="1">
      <c r="A567" s="120">
        <v>371</v>
      </c>
      <c r="B567" s="120">
        <v>2021</v>
      </c>
      <c r="C567" s="120" t="s">
        <v>661</v>
      </c>
      <c r="D567" s="121" t="s">
        <v>1041</v>
      </c>
      <c r="E567" s="122" t="s">
        <v>46</v>
      </c>
      <c r="F567" s="123" t="s">
        <v>55</v>
      </c>
      <c r="G567" s="124" t="s">
        <v>79</v>
      </c>
      <c r="H567" s="125" t="s">
        <v>1430</v>
      </c>
      <c r="I567" s="126" t="s">
        <v>49</v>
      </c>
      <c r="J567" s="142" t="s">
        <v>223</v>
      </c>
      <c r="K567" s="127">
        <v>33</v>
      </c>
      <c r="L567" s="128" t="s">
        <v>183</v>
      </c>
      <c r="M567" s="128" t="str">
        <f>IF(ISERROR(VLOOKUP(K567,#REF!,3,FALSE))," ",VLOOKUP(K567,#REF!,3,FALSE))</f>
        <v> </v>
      </c>
      <c r="N567" s="159">
        <v>1612</v>
      </c>
      <c r="O567" s="159">
        <v>6</v>
      </c>
      <c r="P567" s="129">
        <v>901549027</v>
      </c>
      <c r="Q567" s="130" t="s">
        <v>1828</v>
      </c>
      <c r="R567" s="129" t="s">
        <v>298</v>
      </c>
      <c r="S567" s="186">
        <v>900351236</v>
      </c>
      <c r="T567" s="129" t="s">
        <v>1880</v>
      </c>
      <c r="U567" s="203">
        <v>55</v>
      </c>
      <c r="V567" s="204">
        <v>9011549866</v>
      </c>
      <c r="W567" s="129" t="s">
        <v>2146</v>
      </c>
      <c r="X567" s="131" t="s">
        <v>2151</v>
      </c>
      <c r="Y567" s="132">
        <v>2027778181</v>
      </c>
      <c r="Z567" s="133"/>
      <c r="AA567" s="134">
        <v>0</v>
      </c>
      <c r="AB567" s="132">
        <v>0</v>
      </c>
      <c r="AC567" s="176">
        <f t="shared" si="28"/>
        <v>2027778181</v>
      </c>
      <c r="AD567" s="176">
        <v>0</v>
      </c>
      <c r="AE567" s="135">
        <v>44551</v>
      </c>
      <c r="AF567" s="135"/>
      <c r="AG567" s="135"/>
      <c r="AH567" s="136">
        <v>180</v>
      </c>
      <c r="AI567" s="136">
        <v>0</v>
      </c>
      <c r="AJ567" s="137">
        <v>0</v>
      </c>
      <c r="AK567" s="138"/>
      <c r="AL567" s="136"/>
      <c r="AM567" s="158"/>
      <c r="AN567" s="164"/>
      <c r="AO567" s="157" t="s">
        <v>1894</v>
      </c>
      <c r="AP567" s="157" t="s">
        <v>1894</v>
      </c>
      <c r="AQ567" s="139"/>
      <c r="AR567" s="139"/>
      <c r="AS567" s="140">
        <f t="shared" si="26"/>
        <v>0</v>
      </c>
      <c r="AT567" s="35"/>
      <c r="AU567" s="35"/>
      <c r="AV567" s="35"/>
      <c r="AW567" s="35"/>
      <c r="AX567" s="35"/>
      <c r="AY567" s="35"/>
    </row>
    <row r="568" spans="1:51" s="141" customFormat="1" ht="27.75" customHeight="1">
      <c r="A568" s="177">
        <v>437</v>
      </c>
      <c r="B568" s="177">
        <v>2020</v>
      </c>
      <c r="C568" s="177" t="s">
        <v>2057</v>
      </c>
      <c r="D568" s="200" t="s">
        <v>2077</v>
      </c>
      <c r="E568" s="178" t="s">
        <v>52</v>
      </c>
      <c r="F568" s="179" t="s">
        <v>27</v>
      </c>
      <c r="G568" s="180" t="s">
        <v>64</v>
      </c>
      <c r="H568" s="181" t="s">
        <v>1458</v>
      </c>
      <c r="I568" s="182" t="s">
        <v>49</v>
      </c>
      <c r="J568" s="142" t="s">
        <v>223</v>
      </c>
      <c r="K568" s="183">
        <v>6</v>
      </c>
      <c r="L568" s="184" t="s">
        <v>1484</v>
      </c>
      <c r="M568" s="184" t="s">
        <v>199</v>
      </c>
      <c r="N568" s="185">
        <v>1601</v>
      </c>
      <c r="O568" s="185">
        <v>0</v>
      </c>
      <c r="P568" s="186">
        <v>900971006</v>
      </c>
      <c r="Q568" s="187" t="s">
        <v>2131</v>
      </c>
      <c r="R568" s="186" t="s">
        <v>296</v>
      </c>
      <c r="S568" s="186"/>
      <c r="T568" s="186"/>
      <c r="U568" s="131"/>
      <c r="V568" s="186"/>
      <c r="W568" s="186"/>
      <c r="X568" s="188"/>
      <c r="Y568" s="189">
        <v>178039500</v>
      </c>
      <c r="Z568" s="190"/>
      <c r="AA568" s="191">
        <v>0</v>
      </c>
      <c r="AB568" s="189">
        <v>0</v>
      </c>
      <c r="AC568" s="176">
        <f>+Y568+Z568+AB568</f>
        <v>178039500</v>
      </c>
      <c r="AD568" s="176">
        <v>0</v>
      </c>
      <c r="AE568" s="135">
        <v>44210</v>
      </c>
      <c r="AF568" s="135">
        <v>44210</v>
      </c>
      <c r="AG568" s="135">
        <v>44210</v>
      </c>
      <c r="AH568" s="193"/>
      <c r="AI568" s="193"/>
      <c r="AJ568" s="194"/>
      <c r="AK568" s="195"/>
      <c r="AL568" s="193"/>
      <c r="AM568" s="196"/>
      <c r="AN568" s="164"/>
      <c r="AO568" s="197"/>
      <c r="AP568" s="198"/>
      <c r="AQ568" s="197" t="s">
        <v>1894</v>
      </c>
      <c r="AR568" s="197"/>
      <c r="AS568" s="140">
        <f t="shared" si="26"/>
        <v>0</v>
      </c>
      <c r="AT568" s="35"/>
      <c r="AU568" s="35"/>
      <c r="AV568" s="35"/>
      <c r="AW568" s="35"/>
      <c r="AX568" s="35"/>
      <c r="AY568" s="35"/>
    </row>
    <row r="569" spans="1:51" s="141" customFormat="1" ht="27.75" customHeight="1">
      <c r="A569" s="120">
        <v>344</v>
      </c>
      <c r="B569" s="120">
        <v>2021</v>
      </c>
      <c r="C569" s="120" t="s">
        <v>643</v>
      </c>
      <c r="D569" s="121" t="s">
        <v>1023</v>
      </c>
      <c r="E569" s="122" t="s">
        <v>64</v>
      </c>
      <c r="F569" s="123" t="s">
        <v>27</v>
      </c>
      <c r="G569" s="124" t="s">
        <v>64</v>
      </c>
      <c r="H569" s="125" t="s">
        <v>1412</v>
      </c>
      <c r="I569" s="126" t="s">
        <v>49</v>
      </c>
      <c r="J569" s="142" t="s">
        <v>223</v>
      </c>
      <c r="K569" s="127">
        <v>17</v>
      </c>
      <c r="L569" s="128" t="s">
        <v>171</v>
      </c>
      <c r="M569" s="128" t="str">
        <f>IF(ISERROR(VLOOKUP(K569,#REF!,3,FALSE))," ",VLOOKUP(K569,#REF!,3,FALSE))</f>
        <v> </v>
      </c>
      <c r="N569" s="159">
        <v>1592</v>
      </c>
      <c r="O569" s="159">
        <v>1</v>
      </c>
      <c r="P569" s="129">
        <v>899999061</v>
      </c>
      <c r="Q569" s="130" t="s">
        <v>1811</v>
      </c>
      <c r="R569" s="129" t="s">
        <v>296</v>
      </c>
      <c r="S569" s="129"/>
      <c r="T569" s="129"/>
      <c r="U569" s="131"/>
      <c r="V569" s="129"/>
      <c r="W569" s="129"/>
      <c r="X569" s="131"/>
      <c r="Y569" s="132">
        <v>3281462432</v>
      </c>
      <c r="Z569" s="133"/>
      <c r="AA569" s="134">
        <v>0</v>
      </c>
      <c r="AB569" s="132">
        <v>0</v>
      </c>
      <c r="AC569" s="176">
        <f aca="true" t="shared" si="29" ref="AC569:AC591">+Y569+Z569+AB569</f>
        <v>3281462432</v>
      </c>
      <c r="AD569" s="176">
        <v>3281462432</v>
      </c>
      <c r="AE569" s="135">
        <v>44375</v>
      </c>
      <c r="AF569" s="135">
        <v>44379</v>
      </c>
      <c r="AG569" s="135">
        <v>46539</v>
      </c>
      <c r="AH569" s="136">
        <v>3930</v>
      </c>
      <c r="AI569" s="136">
        <v>0</v>
      </c>
      <c r="AJ569" s="137">
        <v>0</v>
      </c>
      <c r="AK569" s="138"/>
      <c r="AL569" s="136"/>
      <c r="AM569" s="158"/>
      <c r="AN569" s="164"/>
      <c r="AO569" s="139"/>
      <c r="AP569" s="157" t="s">
        <v>1894</v>
      </c>
      <c r="AQ569" s="139"/>
      <c r="AR569" s="139"/>
      <c r="AS569" s="140">
        <f t="shared" si="26"/>
        <v>1</v>
      </c>
      <c r="AT569" s="35"/>
      <c r="AU569" s="35"/>
      <c r="AV569" s="35"/>
      <c r="AW569" s="35"/>
      <c r="AX569" s="35"/>
      <c r="AY569" s="35"/>
    </row>
    <row r="570" spans="1:51" s="141" customFormat="1" ht="27.75" customHeight="1">
      <c r="A570" s="156"/>
      <c r="B570" s="120"/>
      <c r="C570" s="120"/>
      <c r="D570" s="121"/>
      <c r="E570" s="122" t="s">
        <v>70</v>
      </c>
      <c r="F570" s="122" t="s">
        <v>70</v>
      </c>
      <c r="G570" s="124" t="s">
        <v>79</v>
      </c>
      <c r="H570" s="125" t="s">
        <v>1907</v>
      </c>
      <c r="I570" s="126" t="s">
        <v>48</v>
      </c>
      <c r="J570" s="142" t="s">
        <v>223</v>
      </c>
      <c r="K570" s="127"/>
      <c r="L570" s="128"/>
      <c r="M570" s="128"/>
      <c r="N570" s="159" t="s">
        <v>1482</v>
      </c>
      <c r="O570" s="159">
        <v>0</v>
      </c>
      <c r="P570" s="129">
        <v>41604436</v>
      </c>
      <c r="Q570" s="130" t="s">
        <v>1970</v>
      </c>
      <c r="R570" s="129" t="s">
        <v>295</v>
      </c>
      <c r="S570" s="129"/>
      <c r="T570" s="129"/>
      <c r="U570" s="131"/>
      <c r="V570" s="129"/>
      <c r="W570" s="129"/>
      <c r="X570" s="131"/>
      <c r="Y570" s="132">
        <v>91880727</v>
      </c>
      <c r="Z570" s="133"/>
      <c r="AA570" s="134">
        <v>0</v>
      </c>
      <c r="AB570" s="132">
        <v>0</v>
      </c>
      <c r="AC570" s="176">
        <f t="shared" si="29"/>
        <v>91880727</v>
      </c>
      <c r="AD570" s="176">
        <v>84143488</v>
      </c>
      <c r="AE570" s="135"/>
      <c r="AF570" s="135"/>
      <c r="AG570" s="135"/>
      <c r="AH570" s="136"/>
      <c r="AI570" s="136"/>
      <c r="AJ570" s="137"/>
      <c r="AK570" s="138"/>
      <c r="AL570" s="136"/>
      <c r="AM570" s="158"/>
      <c r="AN570" s="164"/>
      <c r="AO570" s="139"/>
      <c r="AP570" s="157"/>
      <c r="AQ570" s="139"/>
      <c r="AR570" s="139"/>
      <c r="AS570" s="140">
        <f t="shared" si="26"/>
        <v>0.915790402920952</v>
      </c>
      <c r="AT570" s="35"/>
      <c r="AU570" s="35"/>
      <c r="AV570" s="35"/>
      <c r="AW570" s="35"/>
      <c r="AX570" s="35"/>
      <c r="AY570" s="35"/>
    </row>
    <row r="571" spans="1:51" s="141" customFormat="1" ht="27.75" customHeight="1">
      <c r="A571" s="156"/>
      <c r="B571" s="120"/>
      <c r="C571" s="120"/>
      <c r="D571" s="121"/>
      <c r="E571" s="122" t="s">
        <v>70</v>
      </c>
      <c r="F571" s="122" t="s">
        <v>70</v>
      </c>
      <c r="G571" s="124" t="s">
        <v>79</v>
      </c>
      <c r="H571" s="125" t="s">
        <v>1908</v>
      </c>
      <c r="I571" s="126" t="s">
        <v>48</v>
      </c>
      <c r="J571" s="142" t="s">
        <v>223</v>
      </c>
      <c r="K571" s="127"/>
      <c r="L571" s="128"/>
      <c r="M571" s="128"/>
      <c r="N571" s="159" t="s">
        <v>1482</v>
      </c>
      <c r="O571" s="159">
        <v>0</v>
      </c>
      <c r="P571" s="129">
        <v>1014211878</v>
      </c>
      <c r="Q571" s="130" t="s">
        <v>1971</v>
      </c>
      <c r="R571" s="129" t="s">
        <v>295</v>
      </c>
      <c r="S571" s="129"/>
      <c r="T571" s="129"/>
      <c r="U571" s="131"/>
      <c r="V571" s="129"/>
      <c r="W571" s="129"/>
      <c r="X571" s="131"/>
      <c r="Y571" s="132">
        <v>91880727</v>
      </c>
      <c r="Z571" s="133"/>
      <c r="AA571" s="134">
        <v>0</v>
      </c>
      <c r="AB571" s="132">
        <v>0</v>
      </c>
      <c r="AC571" s="176">
        <f t="shared" si="29"/>
        <v>91880727</v>
      </c>
      <c r="AD571" s="176">
        <v>84143488</v>
      </c>
      <c r="AE571" s="135"/>
      <c r="AF571" s="135"/>
      <c r="AG571" s="135"/>
      <c r="AH571" s="136"/>
      <c r="AI571" s="136"/>
      <c r="AJ571" s="137"/>
      <c r="AK571" s="138"/>
      <c r="AL571" s="136"/>
      <c r="AM571" s="158"/>
      <c r="AN571" s="164"/>
      <c r="AO571" s="139"/>
      <c r="AP571" s="157"/>
      <c r="AQ571" s="139"/>
      <c r="AR571" s="139"/>
      <c r="AS571" s="140">
        <f t="shared" si="26"/>
        <v>0.915790402920952</v>
      </c>
      <c r="AT571" s="35"/>
      <c r="AU571" s="35"/>
      <c r="AV571" s="35"/>
      <c r="AW571" s="35"/>
      <c r="AX571" s="35"/>
      <c r="AY571" s="35"/>
    </row>
    <row r="572" spans="1:51" s="141" customFormat="1" ht="27.75" customHeight="1">
      <c r="A572" s="156"/>
      <c r="B572" s="120"/>
      <c r="C572" s="120"/>
      <c r="D572" s="121"/>
      <c r="E572" s="122" t="s">
        <v>70</v>
      </c>
      <c r="F572" s="122" t="s">
        <v>70</v>
      </c>
      <c r="G572" s="124" t="s">
        <v>79</v>
      </c>
      <c r="H572" s="125" t="s">
        <v>1909</v>
      </c>
      <c r="I572" s="126" t="s">
        <v>48</v>
      </c>
      <c r="J572" s="142" t="s">
        <v>223</v>
      </c>
      <c r="K572" s="127"/>
      <c r="L572" s="128"/>
      <c r="M572" s="128"/>
      <c r="N572" s="159" t="s">
        <v>1482</v>
      </c>
      <c r="O572" s="159">
        <v>0</v>
      </c>
      <c r="P572" s="129">
        <v>79456155</v>
      </c>
      <c r="Q572" s="130" t="s">
        <v>1972</v>
      </c>
      <c r="R572" s="129" t="s">
        <v>295</v>
      </c>
      <c r="S572" s="129"/>
      <c r="T572" s="129"/>
      <c r="U572" s="131"/>
      <c r="V572" s="129"/>
      <c r="W572" s="129"/>
      <c r="X572" s="131"/>
      <c r="Y572" s="132">
        <v>91880727</v>
      </c>
      <c r="Z572" s="133"/>
      <c r="AA572" s="134">
        <v>0</v>
      </c>
      <c r="AB572" s="132">
        <v>0</v>
      </c>
      <c r="AC572" s="176">
        <f t="shared" si="29"/>
        <v>91880727</v>
      </c>
      <c r="AD572" s="176">
        <v>84143488</v>
      </c>
      <c r="AE572" s="135"/>
      <c r="AF572" s="135"/>
      <c r="AG572" s="135"/>
      <c r="AH572" s="136"/>
      <c r="AI572" s="136"/>
      <c r="AJ572" s="137"/>
      <c r="AK572" s="138"/>
      <c r="AL572" s="136"/>
      <c r="AM572" s="158"/>
      <c r="AN572" s="164"/>
      <c r="AO572" s="139"/>
      <c r="AP572" s="157"/>
      <c r="AQ572" s="139"/>
      <c r="AR572" s="139"/>
      <c r="AS572" s="140">
        <f t="shared" si="26"/>
        <v>0.915790402920952</v>
      </c>
      <c r="AT572" s="35"/>
      <c r="AU572" s="35"/>
      <c r="AV572" s="35"/>
      <c r="AW572" s="35"/>
      <c r="AX572" s="35"/>
      <c r="AY572" s="35"/>
    </row>
    <row r="573" spans="1:51" s="141" customFormat="1" ht="27.75" customHeight="1">
      <c r="A573" s="156"/>
      <c r="B573" s="120"/>
      <c r="C573" s="120"/>
      <c r="D573" s="121"/>
      <c r="E573" s="122" t="s">
        <v>70</v>
      </c>
      <c r="F573" s="122" t="s">
        <v>70</v>
      </c>
      <c r="G573" s="124" t="s">
        <v>79</v>
      </c>
      <c r="H573" s="125" t="s">
        <v>1909</v>
      </c>
      <c r="I573" s="126" t="s">
        <v>48</v>
      </c>
      <c r="J573" s="142" t="s">
        <v>223</v>
      </c>
      <c r="K573" s="127"/>
      <c r="L573" s="128"/>
      <c r="M573" s="128"/>
      <c r="N573" s="159" t="s">
        <v>1482</v>
      </c>
      <c r="O573" s="159">
        <v>0</v>
      </c>
      <c r="P573" s="129">
        <v>52996536</v>
      </c>
      <c r="Q573" s="130" t="s">
        <v>1973</v>
      </c>
      <c r="R573" s="129" t="s">
        <v>295</v>
      </c>
      <c r="S573" s="129"/>
      <c r="T573" s="129"/>
      <c r="U573" s="131"/>
      <c r="V573" s="129"/>
      <c r="W573" s="129"/>
      <c r="X573" s="131"/>
      <c r="Y573" s="132">
        <v>91880727</v>
      </c>
      <c r="Z573" s="133"/>
      <c r="AA573" s="134">
        <v>0</v>
      </c>
      <c r="AB573" s="132">
        <v>0</v>
      </c>
      <c r="AC573" s="176">
        <f t="shared" si="29"/>
        <v>91880727</v>
      </c>
      <c r="AD573" s="176">
        <v>84143488</v>
      </c>
      <c r="AE573" s="135"/>
      <c r="AF573" s="135"/>
      <c r="AG573" s="135"/>
      <c r="AH573" s="136"/>
      <c r="AI573" s="136"/>
      <c r="AJ573" s="137"/>
      <c r="AK573" s="138"/>
      <c r="AL573" s="136"/>
      <c r="AM573" s="158"/>
      <c r="AN573" s="164"/>
      <c r="AO573" s="139"/>
      <c r="AP573" s="157"/>
      <c r="AQ573" s="139"/>
      <c r="AR573" s="139"/>
      <c r="AS573" s="140">
        <f t="shared" si="26"/>
        <v>0.915790402920952</v>
      </c>
      <c r="AT573" s="35"/>
      <c r="AU573" s="35"/>
      <c r="AV573" s="35"/>
      <c r="AW573" s="35"/>
      <c r="AX573" s="35"/>
      <c r="AY573" s="35"/>
    </row>
    <row r="574" spans="1:51" s="141" customFormat="1" ht="27.75" customHeight="1">
      <c r="A574" s="156"/>
      <c r="B574" s="120"/>
      <c r="C574" s="120"/>
      <c r="D574" s="121"/>
      <c r="E574" s="122" t="s">
        <v>70</v>
      </c>
      <c r="F574" s="122" t="s">
        <v>70</v>
      </c>
      <c r="G574" s="124" t="s">
        <v>79</v>
      </c>
      <c r="H574" s="125" t="s">
        <v>1909</v>
      </c>
      <c r="I574" s="126" t="s">
        <v>48</v>
      </c>
      <c r="J574" s="142" t="s">
        <v>223</v>
      </c>
      <c r="K574" s="127"/>
      <c r="L574" s="128"/>
      <c r="M574" s="128"/>
      <c r="N574" s="159" t="s">
        <v>1482</v>
      </c>
      <c r="O574" s="159">
        <v>0</v>
      </c>
      <c r="P574" s="129">
        <v>79042894</v>
      </c>
      <c r="Q574" s="130" t="s">
        <v>1974</v>
      </c>
      <c r="R574" s="129" t="s">
        <v>295</v>
      </c>
      <c r="S574" s="129"/>
      <c r="T574" s="129"/>
      <c r="U574" s="131"/>
      <c r="V574" s="129"/>
      <c r="W574" s="129"/>
      <c r="X574" s="131"/>
      <c r="Y574" s="132">
        <v>91880727</v>
      </c>
      <c r="Z574" s="133"/>
      <c r="AA574" s="134">
        <v>0</v>
      </c>
      <c r="AB574" s="132">
        <v>0</v>
      </c>
      <c r="AC574" s="176">
        <f t="shared" si="29"/>
        <v>91880727</v>
      </c>
      <c r="AD574" s="176">
        <v>84143488</v>
      </c>
      <c r="AE574" s="135"/>
      <c r="AF574" s="135"/>
      <c r="AG574" s="135"/>
      <c r="AH574" s="136"/>
      <c r="AI574" s="136"/>
      <c r="AJ574" s="137"/>
      <c r="AK574" s="138"/>
      <c r="AL574" s="136"/>
      <c r="AM574" s="158"/>
      <c r="AN574" s="164"/>
      <c r="AO574" s="139"/>
      <c r="AP574" s="157"/>
      <c r="AQ574" s="139"/>
      <c r="AR574" s="139"/>
      <c r="AS574" s="140">
        <f t="shared" si="26"/>
        <v>0.915790402920952</v>
      </c>
      <c r="AT574" s="35"/>
      <c r="AU574" s="35"/>
      <c r="AV574" s="35"/>
      <c r="AW574" s="35"/>
      <c r="AX574" s="35"/>
      <c r="AY574" s="35"/>
    </row>
    <row r="575" spans="1:51" s="141" customFormat="1" ht="27.75" customHeight="1">
      <c r="A575" s="156"/>
      <c r="B575" s="120"/>
      <c r="C575" s="120"/>
      <c r="D575" s="121"/>
      <c r="E575" s="122" t="s">
        <v>70</v>
      </c>
      <c r="F575" s="122" t="s">
        <v>70</v>
      </c>
      <c r="G575" s="124" t="s">
        <v>79</v>
      </c>
      <c r="H575" s="125" t="s">
        <v>1909</v>
      </c>
      <c r="I575" s="126" t="s">
        <v>48</v>
      </c>
      <c r="J575" s="142" t="s">
        <v>223</v>
      </c>
      <c r="K575" s="127"/>
      <c r="L575" s="128"/>
      <c r="M575" s="128"/>
      <c r="N575" s="159" t="s">
        <v>1482</v>
      </c>
      <c r="O575" s="159">
        <v>0</v>
      </c>
      <c r="P575" s="129">
        <v>19343661</v>
      </c>
      <c r="Q575" s="130" t="s">
        <v>1975</v>
      </c>
      <c r="R575" s="129" t="s">
        <v>295</v>
      </c>
      <c r="S575" s="129"/>
      <c r="T575" s="129"/>
      <c r="U575" s="131"/>
      <c r="V575" s="129"/>
      <c r="W575" s="129"/>
      <c r="X575" s="131"/>
      <c r="Y575" s="132">
        <v>91880727</v>
      </c>
      <c r="Z575" s="133"/>
      <c r="AA575" s="134">
        <v>0</v>
      </c>
      <c r="AB575" s="132">
        <v>0</v>
      </c>
      <c r="AC575" s="176">
        <f t="shared" si="29"/>
        <v>91880727</v>
      </c>
      <c r="AD575" s="176">
        <v>84143488</v>
      </c>
      <c r="AE575" s="135"/>
      <c r="AF575" s="135"/>
      <c r="AG575" s="135"/>
      <c r="AH575" s="136"/>
      <c r="AI575" s="136"/>
      <c r="AJ575" s="137"/>
      <c r="AK575" s="138"/>
      <c r="AL575" s="136"/>
      <c r="AM575" s="158"/>
      <c r="AN575" s="164"/>
      <c r="AO575" s="139"/>
      <c r="AP575" s="157"/>
      <c r="AQ575" s="139"/>
      <c r="AR575" s="139"/>
      <c r="AS575" s="140">
        <f t="shared" si="26"/>
        <v>0.915790402920952</v>
      </c>
      <c r="AT575" s="35"/>
      <c r="AU575" s="35"/>
      <c r="AV575" s="35"/>
      <c r="AW575" s="35"/>
      <c r="AX575" s="35"/>
      <c r="AY575" s="35"/>
    </row>
    <row r="576" spans="1:51" s="141" customFormat="1" ht="27.75" customHeight="1">
      <c r="A576" s="156"/>
      <c r="B576" s="120"/>
      <c r="C576" s="120"/>
      <c r="D576" s="121"/>
      <c r="E576" s="122" t="s">
        <v>70</v>
      </c>
      <c r="F576" s="122" t="s">
        <v>70</v>
      </c>
      <c r="G576" s="124" t="s">
        <v>79</v>
      </c>
      <c r="H576" s="125" t="s">
        <v>1910</v>
      </c>
      <c r="I576" s="126" t="s">
        <v>48</v>
      </c>
      <c r="J576" s="142" t="s">
        <v>223</v>
      </c>
      <c r="K576" s="127"/>
      <c r="L576" s="128"/>
      <c r="M576" s="128"/>
      <c r="N576" s="159" t="s">
        <v>1482</v>
      </c>
      <c r="O576" s="159">
        <v>0</v>
      </c>
      <c r="P576" s="129">
        <v>91013749</v>
      </c>
      <c r="Q576" s="130" t="s">
        <v>1976</v>
      </c>
      <c r="R576" s="129" t="s">
        <v>295</v>
      </c>
      <c r="S576" s="129"/>
      <c r="T576" s="129"/>
      <c r="U576" s="131"/>
      <c r="V576" s="129"/>
      <c r="W576" s="129"/>
      <c r="X576" s="131"/>
      <c r="Y576" s="132">
        <v>91880727</v>
      </c>
      <c r="Z576" s="133"/>
      <c r="AA576" s="134">
        <v>0</v>
      </c>
      <c r="AB576" s="132">
        <v>0</v>
      </c>
      <c r="AC576" s="176">
        <f t="shared" si="29"/>
        <v>91880727</v>
      </c>
      <c r="AD576" s="176">
        <v>84143488</v>
      </c>
      <c r="AE576" s="135"/>
      <c r="AF576" s="135"/>
      <c r="AG576" s="135"/>
      <c r="AH576" s="136"/>
      <c r="AI576" s="136"/>
      <c r="AJ576" s="137"/>
      <c r="AK576" s="138"/>
      <c r="AL576" s="136"/>
      <c r="AM576" s="158"/>
      <c r="AN576" s="164"/>
      <c r="AO576" s="139"/>
      <c r="AP576" s="157"/>
      <c r="AQ576" s="139"/>
      <c r="AR576" s="139"/>
      <c r="AS576" s="140">
        <f t="shared" si="26"/>
        <v>0.915790402920952</v>
      </c>
      <c r="AT576" s="35"/>
      <c r="AU576" s="35"/>
      <c r="AV576" s="35"/>
      <c r="AW576" s="35"/>
      <c r="AX576" s="35"/>
      <c r="AY576" s="35"/>
    </row>
    <row r="577" spans="1:51" s="141" customFormat="1" ht="27.75" customHeight="1">
      <c r="A577" s="156"/>
      <c r="B577" s="120"/>
      <c r="C577" s="120"/>
      <c r="D577" s="121"/>
      <c r="E577" s="122" t="s">
        <v>70</v>
      </c>
      <c r="F577" s="122" t="s">
        <v>70</v>
      </c>
      <c r="G577" s="124" t="s">
        <v>79</v>
      </c>
      <c r="H577" s="125" t="s">
        <v>1909</v>
      </c>
      <c r="I577" s="126" t="s">
        <v>48</v>
      </c>
      <c r="J577" s="142" t="s">
        <v>223</v>
      </c>
      <c r="K577" s="127"/>
      <c r="L577" s="128"/>
      <c r="M577" s="128"/>
      <c r="N577" s="159" t="s">
        <v>1482</v>
      </c>
      <c r="O577" s="159">
        <v>0</v>
      </c>
      <c r="P577" s="129">
        <v>80035342</v>
      </c>
      <c r="Q577" s="130" t="s">
        <v>1977</v>
      </c>
      <c r="R577" s="129" t="s">
        <v>295</v>
      </c>
      <c r="S577" s="129"/>
      <c r="T577" s="129"/>
      <c r="U577" s="131"/>
      <c r="V577" s="129"/>
      <c r="W577" s="129"/>
      <c r="X577" s="131"/>
      <c r="Y577" s="132">
        <v>91880727</v>
      </c>
      <c r="Z577" s="133"/>
      <c r="AA577" s="134">
        <v>0</v>
      </c>
      <c r="AB577" s="132">
        <v>0</v>
      </c>
      <c r="AC577" s="176">
        <f t="shared" si="29"/>
        <v>91880727</v>
      </c>
      <c r="AD577" s="176">
        <v>84143488</v>
      </c>
      <c r="AE577" s="135"/>
      <c r="AF577" s="135"/>
      <c r="AG577" s="135"/>
      <c r="AH577" s="136"/>
      <c r="AI577" s="136"/>
      <c r="AJ577" s="137"/>
      <c r="AK577" s="138"/>
      <c r="AL577" s="136"/>
      <c r="AM577" s="158"/>
      <c r="AN577" s="164"/>
      <c r="AO577" s="139"/>
      <c r="AP577" s="157"/>
      <c r="AQ577" s="139"/>
      <c r="AR577" s="139"/>
      <c r="AS577" s="140">
        <f t="shared" si="26"/>
        <v>0.915790402920952</v>
      </c>
      <c r="AT577" s="35"/>
      <c r="AU577" s="35"/>
      <c r="AV577" s="35"/>
      <c r="AW577" s="35"/>
      <c r="AX577" s="35"/>
      <c r="AY577" s="35"/>
    </row>
    <row r="578" spans="1:51" s="141" customFormat="1" ht="27.75" customHeight="1">
      <c r="A578" s="156"/>
      <c r="B578" s="120"/>
      <c r="C578" s="120"/>
      <c r="D578" s="121"/>
      <c r="E578" s="122" t="s">
        <v>70</v>
      </c>
      <c r="F578" s="122" t="s">
        <v>70</v>
      </c>
      <c r="G578" s="124" t="s">
        <v>79</v>
      </c>
      <c r="H578" s="125" t="s">
        <v>1909</v>
      </c>
      <c r="I578" s="126" t="s">
        <v>48</v>
      </c>
      <c r="J578" s="142" t="s">
        <v>223</v>
      </c>
      <c r="K578" s="127"/>
      <c r="L578" s="128"/>
      <c r="M578" s="128"/>
      <c r="N578" s="159" t="s">
        <v>1482</v>
      </c>
      <c r="O578" s="159">
        <v>0</v>
      </c>
      <c r="P578" s="129">
        <v>41436867</v>
      </c>
      <c r="Q578" s="130" t="s">
        <v>1978</v>
      </c>
      <c r="R578" s="129" t="s">
        <v>295</v>
      </c>
      <c r="S578" s="129"/>
      <c r="T578" s="129"/>
      <c r="U578" s="131"/>
      <c r="V578" s="129"/>
      <c r="W578" s="129"/>
      <c r="X578" s="131"/>
      <c r="Y578" s="132">
        <v>91880727</v>
      </c>
      <c r="Z578" s="133"/>
      <c r="AA578" s="134">
        <v>0</v>
      </c>
      <c r="AB578" s="132">
        <v>0</v>
      </c>
      <c r="AC578" s="176">
        <f t="shared" si="29"/>
        <v>91880727</v>
      </c>
      <c r="AD578" s="176">
        <v>84143488</v>
      </c>
      <c r="AE578" s="135"/>
      <c r="AF578" s="135"/>
      <c r="AG578" s="135"/>
      <c r="AH578" s="136"/>
      <c r="AI578" s="136"/>
      <c r="AJ578" s="137"/>
      <c r="AK578" s="138"/>
      <c r="AL578" s="136"/>
      <c r="AM578" s="158"/>
      <c r="AN578" s="164"/>
      <c r="AO578" s="139"/>
      <c r="AP578" s="157"/>
      <c r="AQ578" s="139"/>
      <c r="AR578" s="139"/>
      <c r="AS578" s="140">
        <f t="shared" si="26"/>
        <v>0.915790402920952</v>
      </c>
      <c r="AT578" s="35"/>
      <c r="AU578" s="35"/>
      <c r="AV578" s="35"/>
      <c r="AW578" s="35"/>
      <c r="AX578" s="35"/>
      <c r="AY578" s="35"/>
    </row>
    <row r="579" spans="1:51" s="141" customFormat="1" ht="27.75" customHeight="1">
      <c r="A579" s="156"/>
      <c r="B579" s="120"/>
      <c r="C579" s="120"/>
      <c r="D579" s="121"/>
      <c r="E579" s="122" t="s">
        <v>70</v>
      </c>
      <c r="F579" s="122" t="s">
        <v>70</v>
      </c>
      <c r="G579" s="124" t="s">
        <v>79</v>
      </c>
      <c r="H579" s="125" t="s">
        <v>1911</v>
      </c>
      <c r="I579" s="126" t="s">
        <v>48</v>
      </c>
      <c r="J579" s="142" t="s">
        <v>223</v>
      </c>
      <c r="K579" s="127"/>
      <c r="L579" s="128"/>
      <c r="M579" s="128"/>
      <c r="N579" s="159" t="s">
        <v>1482</v>
      </c>
      <c r="O579" s="159">
        <v>0</v>
      </c>
      <c r="P579" s="129">
        <v>1014273280</v>
      </c>
      <c r="Q579" s="130" t="s">
        <v>1979</v>
      </c>
      <c r="R579" s="129" t="s">
        <v>295</v>
      </c>
      <c r="S579" s="129"/>
      <c r="T579" s="129"/>
      <c r="U579" s="131"/>
      <c r="V579" s="129"/>
      <c r="W579" s="129"/>
      <c r="X579" s="131"/>
      <c r="Y579" s="132">
        <v>91880727</v>
      </c>
      <c r="Z579" s="133"/>
      <c r="AA579" s="134">
        <v>0</v>
      </c>
      <c r="AB579" s="132">
        <v>0</v>
      </c>
      <c r="AC579" s="176">
        <f t="shared" si="29"/>
        <v>91880727</v>
      </c>
      <c r="AD579" s="176">
        <v>84143488</v>
      </c>
      <c r="AE579" s="135"/>
      <c r="AF579" s="135"/>
      <c r="AG579" s="135"/>
      <c r="AH579" s="136"/>
      <c r="AI579" s="136"/>
      <c r="AJ579" s="137"/>
      <c r="AK579" s="138"/>
      <c r="AL579" s="136"/>
      <c r="AM579" s="158"/>
      <c r="AN579" s="164"/>
      <c r="AO579" s="139"/>
      <c r="AP579" s="157"/>
      <c r="AQ579" s="139"/>
      <c r="AR579" s="139"/>
      <c r="AS579" s="140">
        <f t="shared" si="26"/>
        <v>0.915790402920952</v>
      </c>
      <c r="AT579" s="35"/>
      <c r="AU579" s="35"/>
      <c r="AV579" s="35"/>
      <c r="AW579" s="35"/>
      <c r="AX579" s="35"/>
      <c r="AY579" s="35"/>
    </row>
    <row r="580" spans="1:51" s="141" customFormat="1" ht="27.75" customHeight="1">
      <c r="A580" s="156"/>
      <c r="B580" s="120"/>
      <c r="C580" s="120"/>
      <c r="D580" s="121"/>
      <c r="E580" s="122" t="s">
        <v>70</v>
      </c>
      <c r="F580" s="122" t="s">
        <v>70</v>
      </c>
      <c r="G580" s="124" t="s">
        <v>79</v>
      </c>
      <c r="H580" s="125" t="s">
        <v>1909</v>
      </c>
      <c r="I580" s="126" t="s">
        <v>48</v>
      </c>
      <c r="J580" s="142" t="s">
        <v>223</v>
      </c>
      <c r="K580" s="127"/>
      <c r="L580" s="128"/>
      <c r="M580" s="128"/>
      <c r="N580" s="159" t="s">
        <v>1482</v>
      </c>
      <c r="O580" s="159">
        <v>0</v>
      </c>
      <c r="P580" s="129">
        <v>1018415872</v>
      </c>
      <c r="Q580" s="130" t="s">
        <v>1980</v>
      </c>
      <c r="R580" s="129" t="s">
        <v>295</v>
      </c>
      <c r="S580" s="129"/>
      <c r="T580" s="129"/>
      <c r="U580" s="131"/>
      <c r="V580" s="129"/>
      <c r="W580" s="129"/>
      <c r="X580" s="131"/>
      <c r="Y580" s="132">
        <v>91880727</v>
      </c>
      <c r="Z580" s="133"/>
      <c r="AA580" s="134">
        <v>0</v>
      </c>
      <c r="AB580" s="132">
        <v>0</v>
      </c>
      <c r="AC580" s="176">
        <f t="shared" si="29"/>
        <v>91880727</v>
      </c>
      <c r="AD580" s="176">
        <v>84143488</v>
      </c>
      <c r="AE580" s="135"/>
      <c r="AF580" s="135"/>
      <c r="AG580" s="135"/>
      <c r="AH580" s="136"/>
      <c r="AI580" s="136"/>
      <c r="AJ580" s="137"/>
      <c r="AK580" s="138"/>
      <c r="AL580" s="136"/>
      <c r="AM580" s="158"/>
      <c r="AN580" s="164"/>
      <c r="AO580" s="139"/>
      <c r="AP580" s="157"/>
      <c r="AQ580" s="139"/>
      <c r="AR580" s="139"/>
      <c r="AS580" s="140">
        <f t="shared" si="26"/>
        <v>0.915790402920952</v>
      </c>
      <c r="AT580" s="35"/>
      <c r="AU580" s="35"/>
      <c r="AV580" s="35"/>
      <c r="AW580" s="35"/>
      <c r="AX580" s="35"/>
      <c r="AY580" s="35"/>
    </row>
    <row r="581" spans="1:51" s="141" customFormat="1" ht="27.75" customHeight="1">
      <c r="A581" s="156"/>
      <c r="B581" s="120"/>
      <c r="C581" s="120"/>
      <c r="D581" s="121"/>
      <c r="E581" s="122" t="s">
        <v>70</v>
      </c>
      <c r="F581" s="122" t="s">
        <v>70</v>
      </c>
      <c r="G581" s="124" t="s">
        <v>79</v>
      </c>
      <c r="H581" s="125" t="s">
        <v>1917</v>
      </c>
      <c r="I581" s="126" t="s">
        <v>49</v>
      </c>
      <c r="J581" s="142" t="s">
        <v>223</v>
      </c>
      <c r="K581" s="127">
        <v>57</v>
      </c>
      <c r="L581" s="128"/>
      <c r="M581" s="128" t="str">
        <f>IF(ISERROR(VLOOKUP(K581,#REF!,3,FALSE))," ",VLOOKUP(K581,#REF!,3,FALSE))</f>
        <v> </v>
      </c>
      <c r="N581" s="159">
        <v>1624</v>
      </c>
      <c r="O581" s="159">
        <v>0</v>
      </c>
      <c r="P581" s="129">
        <v>860011153</v>
      </c>
      <c r="Q581" s="130" t="s">
        <v>1985</v>
      </c>
      <c r="R581" s="129" t="s">
        <v>296</v>
      </c>
      <c r="S581" s="129"/>
      <c r="T581" s="129"/>
      <c r="U581" s="131"/>
      <c r="V581" s="129"/>
      <c r="W581" s="129"/>
      <c r="X581" s="131"/>
      <c r="Y581" s="132">
        <v>10729400</v>
      </c>
      <c r="Z581" s="133"/>
      <c r="AA581" s="134">
        <v>0</v>
      </c>
      <c r="AB581" s="132">
        <v>0</v>
      </c>
      <c r="AC581" s="176">
        <f t="shared" si="29"/>
        <v>10729400</v>
      </c>
      <c r="AD581" s="176">
        <v>10729400</v>
      </c>
      <c r="AE581" s="135"/>
      <c r="AF581" s="135"/>
      <c r="AG581" s="135"/>
      <c r="AH581" s="136"/>
      <c r="AI581" s="136"/>
      <c r="AJ581" s="137"/>
      <c r="AK581" s="138"/>
      <c r="AL581" s="136"/>
      <c r="AM581" s="158"/>
      <c r="AN581" s="164"/>
      <c r="AO581" s="139"/>
      <c r="AP581" s="157"/>
      <c r="AQ581" s="139"/>
      <c r="AR581" s="139"/>
      <c r="AS581" s="140">
        <f t="shared" si="26"/>
        <v>1</v>
      </c>
      <c r="AT581" s="35"/>
      <c r="AU581" s="35"/>
      <c r="AV581" s="35"/>
      <c r="AW581" s="35"/>
      <c r="AX581" s="35"/>
      <c r="AY581" s="35"/>
    </row>
    <row r="582" spans="1:51" s="141" customFormat="1" ht="27.75" customHeight="1">
      <c r="A582" s="156"/>
      <c r="B582" s="120"/>
      <c r="C582" s="120"/>
      <c r="D582" s="121"/>
      <c r="E582" s="122" t="s">
        <v>70</v>
      </c>
      <c r="F582" s="122" t="s">
        <v>70</v>
      </c>
      <c r="G582" s="124" t="s">
        <v>79</v>
      </c>
      <c r="H582" s="125" t="s">
        <v>1963</v>
      </c>
      <c r="I582" s="126" t="s">
        <v>49</v>
      </c>
      <c r="J582" s="142" t="s">
        <v>223</v>
      </c>
      <c r="K582" s="127">
        <v>1</v>
      </c>
      <c r="L582" s="128" t="s">
        <v>1480</v>
      </c>
      <c r="M582" s="128" t="str">
        <f>IF(ISERROR(VLOOKUP(K582,#REF!,3,FALSE))," ",VLOOKUP(K582,#REF!,3,FALSE))</f>
        <v> </v>
      </c>
      <c r="N582" s="159">
        <v>1584</v>
      </c>
      <c r="O582" s="159">
        <v>0</v>
      </c>
      <c r="P582" s="129">
        <v>860066942</v>
      </c>
      <c r="Q582" s="130" t="s">
        <v>1982</v>
      </c>
      <c r="R582" s="129" t="s">
        <v>296</v>
      </c>
      <c r="S582" s="129"/>
      <c r="T582" s="129"/>
      <c r="U582" s="131"/>
      <c r="V582" s="129"/>
      <c r="W582" s="129"/>
      <c r="X582" s="131"/>
      <c r="Y582" s="132">
        <v>21518500</v>
      </c>
      <c r="Z582" s="133"/>
      <c r="AA582" s="134">
        <v>0</v>
      </c>
      <c r="AB582" s="132">
        <v>0</v>
      </c>
      <c r="AC582" s="176">
        <f t="shared" si="29"/>
        <v>21518500</v>
      </c>
      <c r="AD582" s="176">
        <v>21518500</v>
      </c>
      <c r="AE582" s="135"/>
      <c r="AF582" s="135"/>
      <c r="AG582" s="135"/>
      <c r="AH582" s="136"/>
      <c r="AI582" s="136"/>
      <c r="AJ582" s="137"/>
      <c r="AK582" s="138"/>
      <c r="AL582" s="136"/>
      <c r="AM582" s="158"/>
      <c r="AN582" s="164"/>
      <c r="AO582" s="139"/>
      <c r="AP582" s="157"/>
      <c r="AQ582" s="139"/>
      <c r="AR582" s="139"/>
      <c r="AS582" s="140">
        <f t="shared" si="26"/>
        <v>1</v>
      </c>
      <c r="AT582" s="35"/>
      <c r="AU582" s="35"/>
      <c r="AV582" s="35"/>
      <c r="AW582" s="35"/>
      <c r="AX582" s="35"/>
      <c r="AY582" s="35"/>
    </row>
    <row r="583" spans="1:51" s="141" customFormat="1" ht="27.75" customHeight="1">
      <c r="A583" s="156"/>
      <c r="B583" s="120"/>
      <c r="C583" s="120"/>
      <c r="D583" s="121"/>
      <c r="E583" s="122" t="s">
        <v>70</v>
      </c>
      <c r="F583" s="122" t="s">
        <v>70</v>
      </c>
      <c r="G583" s="124" t="s">
        <v>79</v>
      </c>
      <c r="H583" s="125" t="s">
        <v>1968</v>
      </c>
      <c r="I583" s="126" t="s">
        <v>49</v>
      </c>
      <c r="J583" s="142" t="s">
        <v>223</v>
      </c>
      <c r="K583" s="127">
        <v>1</v>
      </c>
      <c r="L583" s="128" t="s">
        <v>1480</v>
      </c>
      <c r="M583" s="128" t="str">
        <f>IF(ISERROR(VLOOKUP(K583,#REF!,3,FALSE))," ",VLOOKUP(K583,#REF!,3,FALSE))</f>
        <v> </v>
      </c>
      <c r="N583" s="159">
        <v>1584</v>
      </c>
      <c r="O583" s="159">
        <v>0</v>
      </c>
      <c r="P583" s="129">
        <v>860066942</v>
      </c>
      <c r="Q583" s="130" t="s">
        <v>1982</v>
      </c>
      <c r="R583" s="129" t="s">
        <v>296</v>
      </c>
      <c r="S583" s="129"/>
      <c r="T583" s="129"/>
      <c r="U583" s="131"/>
      <c r="V583" s="129"/>
      <c r="W583" s="129"/>
      <c r="X583" s="131"/>
      <c r="Y583" s="132">
        <v>22000000</v>
      </c>
      <c r="Z583" s="133"/>
      <c r="AA583" s="134">
        <v>0</v>
      </c>
      <c r="AB583" s="132">
        <v>0</v>
      </c>
      <c r="AC583" s="176">
        <f t="shared" si="29"/>
        <v>22000000</v>
      </c>
      <c r="AD583" s="176">
        <v>18571489</v>
      </c>
      <c r="AE583" s="135"/>
      <c r="AF583" s="135"/>
      <c r="AG583" s="135"/>
      <c r="AH583" s="136"/>
      <c r="AI583" s="136"/>
      <c r="AJ583" s="137"/>
      <c r="AK583" s="138"/>
      <c r="AL583" s="136"/>
      <c r="AM583" s="158"/>
      <c r="AN583" s="164"/>
      <c r="AO583" s="139"/>
      <c r="AP583" s="157"/>
      <c r="AQ583" s="139"/>
      <c r="AR583" s="139"/>
      <c r="AS583" s="140">
        <f t="shared" si="26"/>
        <v>0.844158590909091</v>
      </c>
      <c r="AT583" s="35"/>
      <c r="AU583" s="35"/>
      <c r="AV583" s="35"/>
      <c r="AW583" s="35"/>
      <c r="AX583" s="35"/>
      <c r="AY583" s="35"/>
    </row>
    <row r="584" spans="1:51" s="141" customFormat="1" ht="27.75" customHeight="1">
      <c r="A584" s="156"/>
      <c r="B584" s="120"/>
      <c r="C584" s="120"/>
      <c r="D584" s="121"/>
      <c r="E584" s="122" t="s">
        <v>70</v>
      </c>
      <c r="F584" s="122" t="s">
        <v>70</v>
      </c>
      <c r="G584" s="124" t="s">
        <v>79</v>
      </c>
      <c r="H584" s="125" t="s">
        <v>1969</v>
      </c>
      <c r="I584" s="126" t="s">
        <v>49</v>
      </c>
      <c r="J584" s="142" t="s">
        <v>223</v>
      </c>
      <c r="K584" s="127">
        <v>1</v>
      </c>
      <c r="L584" s="128" t="s">
        <v>1480</v>
      </c>
      <c r="M584" s="128" t="str">
        <f>IF(ISERROR(VLOOKUP(K584,#REF!,3,FALSE))," ",VLOOKUP(K584,#REF!,3,FALSE))</f>
        <v> </v>
      </c>
      <c r="N584" s="159">
        <v>1584</v>
      </c>
      <c r="O584" s="159">
        <v>0</v>
      </c>
      <c r="P584" s="129">
        <v>860066942</v>
      </c>
      <c r="Q584" s="130" t="s">
        <v>1982</v>
      </c>
      <c r="R584" s="129" t="s">
        <v>296</v>
      </c>
      <c r="S584" s="129"/>
      <c r="T584" s="129"/>
      <c r="U584" s="131"/>
      <c r="V584" s="129"/>
      <c r="W584" s="129"/>
      <c r="X584" s="131"/>
      <c r="Y584" s="132">
        <v>53750000</v>
      </c>
      <c r="Z584" s="133"/>
      <c r="AA584" s="134">
        <v>0</v>
      </c>
      <c r="AB584" s="132">
        <v>0</v>
      </c>
      <c r="AC584" s="176">
        <f t="shared" si="29"/>
        <v>53750000</v>
      </c>
      <c r="AD584" s="176">
        <v>53620000</v>
      </c>
      <c r="AE584" s="135"/>
      <c r="AF584" s="135"/>
      <c r="AG584" s="135"/>
      <c r="AH584" s="136"/>
      <c r="AI584" s="136"/>
      <c r="AJ584" s="137"/>
      <c r="AK584" s="138"/>
      <c r="AL584" s="136"/>
      <c r="AM584" s="158"/>
      <c r="AN584" s="164"/>
      <c r="AO584" s="139"/>
      <c r="AP584" s="157"/>
      <c r="AQ584" s="139"/>
      <c r="AR584" s="139"/>
      <c r="AS584" s="140">
        <f t="shared" si="26"/>
        <v>0.9975813953488372</v>
      </c>
      <c r="AT584" s="35"/>
      <c r="AU584" s="35"/>
      <c r="AV584" s="35"/>
      <c r="AW584" s="35"/>
      <c r="AX584" s="35"/>
      <c r="AY584" s="35"/>
    </row>
    <row r="585" spans="1:51" s="141" customFormat="1" ht="27.75" customHeight="1">
      <c r="A585" s="156"/>
      <c r="B585" s="120"/>
      <c r="C585" s="120"/>
      <c r="D585" s="121"/>
      <c r="E585" s="122" t="s">
        <v>70</v>
      </c>
      <c r="F585" s="122" t="s">
        <v>70</v>
      </c>
      <c r="G585" s="124" t="s">
        <v>79</v>
      </c>
      <c r="H585" s="125" t="s">
        <v>1966</v>
      </c>
      <c r="I585" s="126" t="s">
        <v>49</v>
      </c>
      <c r="J585" s="142" t="s">
        <v>223</v>
      </c>
      <c r="K585" s="127">
        <v>1</v>
      </c>
      <c r="L585" s="128" t="s">
        <v>1480</v>
      </c>
      <c r="M585" s="128" t="str">
        <f>IF(ISERROR(VLOOKUP(K585,#REF!,3,FALSE))," ",VLOOKUP(K585,#REF!,3,FALSE))</f>
        <v> </v>
      </c>
      <c r="N585" s="159">
        <v>1584</v>
      </c>
      <c r="O585" s="159">
        <v>0</v>
      </c>
      <c r="P585" s="129">
        <v>899999061</v>
      </c>
      <c r="Q585" s="130" t="s">
        <v>1991</v>
      </c>
      <c r="R585" s="129" t="s">
        <v>296</v>
      </c>
      <c r="S585" s="129"/>
      <c r="T585" s="129"/>
      <c r="U585" s="131"/>
      <c r="V585" s="129"/>
      <c r="W585" s="129"/>
      <c r="X585" s="131"/>
      <c r="Y585" s="132">
        <v>1029455421</v>
      </c>
      <c r="Z585" s="133"/>
      <c r="AA585" s="134">
        <v>0</v>
      </c>
      <c r="AB585" s="132">
        <v>0</v>
      </c>
      <c r="AC585" s="176">
        <f t="shared" si="29"/>
        <v>1029455421</v>
      </c>
      <c r="AD585" s="176">
        <v>1029455421</v>
      </c>
      <c r="AE585" s="135"/>
      <c r="AF585" s="135"/>
      <c r="AG585" s="135"/>
      <c r="AH585" s="136"/>
      <c r="AI585" s="136"/>
      <c r="AJ585" s="137"/>
      <c r="AK585" s="138"/>
      <c r="AL585" s="136"/>
      <c r="AM585" s="158"/>
      <c r="AN585" s="164"/>
      <c r="AO585" s="139"/>
      <c r="AP585" s="157"/>
      <c r="AQ585" s="139"/>
      <c r="AR585" s="139"/>
      <c r="AS585" s="140">
        <f t="shared" si="26"/>
        <v>1</v>
      </c>
      <c r="AT585" s="35"/>
      <c r="AU585" s="35"/>
      <c r="AV585" s="35"/>
      <c r="AW585" s="35"/>
      <c r="AX585" s="35"/>
      <c r="AY585" s="35"/>
    </row>
    <row r="586" spans="1:51" s="141" customFormat="1" ht="27.75" customHeight="1">
      <c r="A586" s="156"/>
      <c r="B586" s="120"/>
      <c r="C586" s="120"/>
      <c r="D586" s="121"/>
      <c r="E586" s="122" t="s">
        <v>70</v>
      </c>
      <c r="F586" s="122" t="s">
        <v>70</v>
      </c>
      <c r="G586" s="124" t="s">
        <v>79</v>
      </c>
      <c r="H586" s="125" t="s">
        <v>1965</v>
      </c>
      <c r="I586" s="126" t="s">
        <v>49</v>
      </c>
      <c r="J586" s="142" t="s">
        <v>223</v>
      </c>
      <c r="K586" s="127">
        <v>1</v>
      </c>
      <c r="L586" s="128" t="s">
        <v>1480</v>
      </c>
      <c r="M586" s="128" t="str">
        <f>IF(ISERROR(VLOOKUP(K586,#REF!,3,FALSE))," ",VLOOKUP(K586,#REF!,3,FALSE))</f>
        <v> </v>
      </c>
      <c r="N586" s="159">
        <v>1584</v>
      </c>
      <c r="O586" s="159">
        <v>0</v>
      </c>
      <c r="P586" s="129">
        <v>899999061</v>
      </c>
      <c r="Q586" s="130" t="s">
        <v>1991</v>
      </c>
      <c r="R586" s="129" t="s">
        <v>296</v>
      </c>
      <c r="S586" s="129"/>
      <c r="T586" s="129"/>
      <c r="U586" s="131"/>
      <c r="V586" s="129"/>
      <c r="W586" s="129"/>
      <c r="X586" s="131"/>
      <c r="Y586" s="132">
        <v>1171150000</v>
      </c>
      <c r="Z586" s="133"/>
      <c r="AA586" s="134">
        <v>0</v>
      </c>
      <c r="AB586" s="132">
        <v>0</v>
      </c>
      <c r="AC586" s="176">
        <f t="shared" si="29"/>
        <v>1171150000</v>
      </c>
      <c r="AD586" s="176">
        <v>1171150000</v>
      </c>
      <c r="AE586" s="135"/>
      <c r="AF586" s="135"/>
      <c r="AG586" s="135"/>
      <c r="AH586" s="136"/>
      <c r="AI586" s="136"/>
      <c r="AJ586" s="137"/>
      <c r="AK586" s="138"/>
      <c r="AL586" s="136"/>
      <c r="AM586" s="158"/>
      <c r="AN586" s="164"/>
      <c r="AO586" s="139"/>
      <c r="AP586" s="157"/>
      <c r="AQ586" s="139"/>
      <c r="AR586" s="139"/>
      <c r="AS586" s="140">
        <f t="shared" si="26"/>
        <v>1</v>
      </c>
      <c r="AT586" s="35"/>
      <c r="AU586" s="35"/>
      <c r="AV586" s="35"/>
      <c r="AW586" s="35"/>
      <c r="AX586" s="35"/>
      <c r="AY586" s="35"/>
    </row>
    <row r="587" spans="1:51" s="141" customFormat="1" ht="27.75" customHeight="1">
      <c r="A587" s="156"/>
      <c r="B587" s="120"/>
      <c r="C587" s="120"/>
      <c r="D587" s="121"/>
      <c r="E587" s="122" t="s">
        <v>70</v>
      </c>
      <c r="F587" s="122" t="s">
        <v>70</v>
      </c>
      <c r="G587" s="124" t="s">
        <v>79</v>
      </c>
      <c r="H587" s="125" t="s">
        <v>1962</v>
      </c>
      <c r="I587" s="126" t="s">
        <v>49</v>
      </c>
      <c r="J587" s="142" t="s">
        <v>223</v>
      </c>
      <c r="K587" s="127">
        <v>1</v>
      </c>
      <c r="L587" s="128" t="s">
        <v>1480</v>
      </c>
      <c r="M587" s="128" t="str">
        <f>IF(ISERROR(VLOOKUP(K587,#REF!,3,FALSE))," ",VLOOKUP(K587,#REF!,3,FALSE))</f>
        <v> </v>
      </c>
      <c r="N587" s="159">
        <v>1584</v>
      </c>
      <c r="O587" s="159">
        <v>0</v>
      </c>
      <c r="P587" s="129">
        <v>860066942</v>
      </c>
      <c r="Q587" s="130" t="s">
        <v>1982</v>
      </c>
      <c r="R587" s="129" t="s">
        <v>296</v>
      </c>
      <c r="S587" s="129"/>
      <c r="T587" s="129"/>
      <c r="U587" s="131"/>
      <c r="V587" s="129"/>
      <c r="W587" s="129"/>
      <c r="X587" s="131"/>
      <c r="Y587" s="132">
        <v>1612500000</v>
      </c>
      <c r="Z587" s="133"/>
      <c r="AA587" s="134">
        <v>0</v>
      </c>
      <c r="AB587" s="132">
        <v>0</v>
      </c>
      <c r="AC587" s="176">
        <f t="shared" si="29"/>
        <v>1612500000</v>
      </c>
      <c r="AD587" s="176">
        <v>1612500000</v>
      </c>
      <c r="AE587" s="135"/>
      <c r="AF587" s="135"/>
      <c r="AG587" s="135"/>
      <c r="AH587" s="136"/>
      <c r="AI587" s="136"/>
      <c r="AJ587" s="137"/>
      <c r="AK587" s="138"/>
      <c r="AL587" s="136"/>
      <c r="AM587" s="158"/>
      <c r="AN587" s="164"/>
      <c r="AO587" s="139"/>
      <c r="AP587" s="157"/>
      <c r="AQ587" s="139"/>
      <c r="AR587" s="139"/>
      <c r="AS587" s="140">
        <f t="shared" si="26"/>
        <v>1</v>
      </c>
      <c r="AT587" s="35"/>
      <c r="AU587" s="35"/>
      <c r="AV587" s="35"/>
      <c r="AW587" s="35"/>
      <c r="AX587" s="35"/>
      <c r="AY587" s="35"/>
    </row>
    <row r="588" spans="1:51" s="141" customFormat="1" ht="27.75" customHeight="1">
      <c r="A588" s="156"/>
      <c r="B588" s="120"/>
      <c r="C588" s="120"/>
      <c r="D588" s="121"/>
      <c r="E588" s="122" t="s">
        <v>70</v>
      </c>
      <c r="F588" s="122" t="s">
        <v>70</v>
      </c>
      <c r="G588" s="124" t="s">
        <v>79</v>
      </c>
      <c r="H588" s="125" t="s">
        <v>1967</v>
      </c>
      <c r="I588" s="126" t="s">
        <v>49</v>
      </c>
      <c r="J588" s="142" t="s">
        <v>223</v>
      </c>
      <c r="K588" s="127">
        <v>1</v>
      </c>
      <c r="L588" s="128" t="s">
        <v>1480</v>
      </c>
      <c r="M588" s="128" t="str">
        <f>IF(ISERROR(VLOOKUP(K588,#REF!,3,FALSE))," ",VLOOKUP(K588,#REF!,3,FALSE))</f>
        <v> </v>
      </c>
      <c r="N588" s="159">
        <v>1584</v>
      </c>
      <c r="O588" s="159">
        <v>0</v>
      </c>
      <c r="P588" s="129">
        <v>860066942</v>
      </c>
      <c r="Q588" s="130" t="s">
        <v>1982</v>
      </c>
      <c r="R588" s="129" t="s">
        <v>296</v>
      </c>
      <c r="S588" s="129"/>
      <c r="T588" s="129"/>
      <c r="U588" s="131"/>
      <c r="V588" s="129"/>
      <c r="W588" s="129"/>
      <c r="X588" s="131"/>
      <c r="Y588" s="132">
        <v>1612500000</v>
      </c>
      <c r="Z588" s="133"/>
      <c r="AA588" s="134">
        <v>0</v>
      </c>
      <c r="AB588" s="132">
        <v>0</v>
      </c>
      <c r="AC588" s="176">
        <f t="shared" si="29"/>
        <v>1612500000</v>
      </c>
      <c r="AD588" s="176">
        <v>1612500000</v>
      </c>
      <c r="AE588" s="135"/>
      <c r="AF588" s="135"/>
      <c r="AG588" s="135"/>
      <c r="AH588" s="136"/>
      <c r="AI588" s="136"/>
      <c r="AJ588" s="137"/>
      <c r="AK588" s="138"/>
      <c r="AL588" s="136"/>
      <c r="AM588" s="158"/>
      <c r="AN588" s="164"/>
      <c r="AO588" s="139"/>
      <c r="AP588" s="157"/>
      <c r="AQ588" s="139"/>
      <c r="AR588" s="139"/>
      <c r="AS588" s="140">
        <f t="shared" si="26"/>
        <v>1</v>
      </c>
      <c r="AT588" s="35"/>
      <c r="AU588" s="35"/>
      <c r="AV588" s="35"/>
      <c r="AW588" s="35"/>
      <c r="AX588" s="35"/>
      <c r="AY588" s="35"/>
    </row>
    <row r="589" spans="1:51" s="141" customFormat="1" ht="27.75" customHeight="1">
      <c r="A589" s="156"/>
      <c r="B589" s="120"/>
      <c r="C589" s="120"/>
      <c r="D589" s="121"/>
      <c r="E589" s="122" t="s">
        <v>70</v>
      </c>
      <c r="F589" s="122" t="s">
        <v>70</v>
      </c>
      <c r="G589" s="124" t="s">
        <v>79</v>
      </c>
      <c r="H589" s="125" t="s">
        <v>1964</v>
      </c>
      <c r="I589" s="126" t="s">
        <v>49</v>
      </c>
      <c r="J589" s="142" t="s">
        <v>223</v>
      </c>
      <c r="K589" s="127">
        <v>1</v>
      </c>
      <c r="L589" s="128" t="s">
        <v>1480</v>
      </c>
      <c r="M589" s="128" t="str">
        <f>IF(ISERROR(VLOOKUP(K589,#REF!,3,FALSE))," ",VLOOKUP(K589,#REF!,3,FALSE))</f>
        <v> </v>
      </c>
      <c r="N589" s="159">
        <v>1584</v>
      </c>
      <c r="O589" s="159">
        <v>0</v>
      </c>
      <c r="P589" s="129">
        <v>899999061</v>
      </c>
      <c r="Q589" s="130" t="s">
        <v>1991</v>
      </c>
      <c r="R589" s="129" t="s">
        <v>296</v>
      </c>
      <c r="S589" s="129"/>
      <c r="T589" s="129"/>
      <c r="U589" s="131"/>
      <c r="V589" s="129"/>
      <c r="W589" s="129"/>
      <c r="X589" s="131"/>
      <c r="Y589" s="132">
        <v>5498000000</v>
      </c>
      <c r="Z589" s="133"/>
      <c r="AA589" s="134">
        <v>0</v>
      </c>
      <c r="AB589" s="132">
        <v>0</v>
      </c>
      <c r="AC589" s="176">
        <f t="shared" si="29"/>
        <v>5498000000</v>
      </c>
      <c r="AD589" s="176">
        <v>5498000000</v>
      </c>
      <c r="AE589" s="135"/>
      <c r="AF589" s="135"/>
      <c r="AG589" s="135"/>
      <c r="AH589" s="136"/>
      <c r="AI589" s="136"/>
      <c r="AJ589" s="137"/>
      <c r="AK589" s="138"/>
      <c r="AL589" s="136"/>
      <c r="AM589" s="158"/>
      <c r="AN589" s="164"/>
      <c r="AO589" s="139"/>
      <c r="AP589" s="157"/>
      <c r="AQ589" s="139"/>
      <c r="AR589" s="139"/>
      <c r="AS589" s="140">
        <f t="shared" si="26"/>
        <v>1</v>
      </c>
      <c r="AT589" s="35"/>
      <c r="AU589" s="35"/>
      <c r="AV589" s="35"/>
      <c r="AW589" s="35"/>
      <c r="AX589" s="35"/>
      <c r="AY589" s="35"/>
    </row>
    <row r="590" spans="1:51" s="33" customFormat="1" ht="27.75" customHeight="1">
      <c r="A590" s="120">
        <v>65593</v>
      </c>
      <c r="B590" s="120">
        <v>2021</v>
      </c>
      <c r="C590" s="120" t="s">
        <v>690</v>
      </c>
      <c r="D590" s="121" t="s">
        <v>1071</v>
      </c>
      <c r="E590" s="122" t="s">
        <v>38</v>
      </c>
      <c r="F590" s="123" t="s">
        <v>53</v>
      </c>
      <c r="G590" s="124" t="s">
        <v>62</v>
      </c>
      <c r="H590" s="125" t="s">
        <v>1462</v>
      </c>
      <c r="I590" s="126" t="s">
        <v>48</v>
      </c>
      <c r="J590" s="142" t="s">
        <v>223</v>
      </c>
      <c r="K590" s="127"/>
      <c r="L590" s="128"/>
      <c r="M590" s="128"/>
      <c r="N590" s="159" t="s">
        <v>1482</v>
      </c>
      <c r="O590" s="159">
        <v>1</v>
      </c>
      <c r="P590" s="129">
        <v>830053669</v>
      </c>
      <c r="Q590" s="130" t="s">
        <v>1858</v>
      </c>
      <c r="R590" s="129" t="s">
        <v>296</v>
      </c>
      <c r="S590" s="129"/>
      <c r="T590" s="129"/>
      <c r="U590" s="131"/>
      <c r="V590" s="129"/>
      <c r="W590" s="129"/>
      <c r="X590" s="131"/>
      <c r="Y590" s="132">
        <v>21142949</v>
      </c>
      <c r="Z590" s="133"/>
      <c r="AA590" s="134">
        <v>0</v>
      </c>
      <c r="AB590" s="132">
        <v>0</v>
      </c>
      <c r="AC590" s="176">
        <f t="shared" si="29"/>
        <v>21142949</v>
      </c>
      <c r="AD590" s="176">
        <v>9928282</v>
      </c>
      <c r="AE590" s="135">
        <v>44270</v>
      </c>
      <c r="AF590" s="135">
        <v>44278</v>
      </c>
      <c r="AG590" s="135">
        <v>44642</v>
      </c>
      <c r="AH590" s="136">
        <v>720</v>
      </c>
      <c r="AI590" s="136">
        <v>0</v>
      </c>
      <c r="AJ590" s="137">
        <v>0</v>
      </c>
      <c r="AK590" s="138"/>
      <c r="AL590" s="136"/>
      <c r="AM590" s="158"/>
      <c r="AN590" s="164"/>
      <c r="AO590" s="139"/>
      <c r="AP590" s="157" t="s">
        <v>1894</v>
      </c>
      <c r="AQ590" s="139"/>
      <c r="AR590" s="139"/>
      <c r="AS590" s="140">
        <f aca="true" t="shared" si="30" ref="AS590:AS617">IF(ISERROR(AD590/AC590),"-",(AD590/AC590))</f>
        <v>0.4695788652756056</v>
      </c>
      <c r="AT590" s="35"/>
      <c r="AU590" s="35"/>
      <c r="AV590" s="35"/>
      <c r="AW590" s="35"/>
      <c r="AX590" s="35"/>
      <c r="AY590" s="35"/>
    </row>
    <row r="591" spans="1:51" s="33" customFormat="1" ht="27.75" customHeight="1">
      <c r="A591" s="120">
        <v>71226</v>
      </c>
      <c r="B591" s="120">
        <v>2021</v>
      </c>
      <c r="C591" s="120" t="s">
        <v>692</v>
      </c>
      <c r="D591" s="121" t="s">
        <v>1075</v>
      </c>
      <c r="E591" s="122" t="s">
        <v>40</v>
      </c>
      <c r="F591" s="123" t="s">
        <v>53</v>
      </c>
      <c r="G591" s="124" t="s">
        <v>60</v>
      </c>
      <c r="H591" s="125" t="s">
        <v>1466</v>
      </c>
      <c r="I591" s="126" t="s">
        <v>48</v>
      </c>
      <c r="J591" s="142" t="s">
        <v>223</v>
      </c>
      <c r="K591" s="127"/>
      <c r="L591" s="128"/>
      <c r="M591" s="128"/>
      <c r="N591" s="159" t="s">
        <v>1482</v>
      </c>
      <c r="O591" s="159">
        <v>4</v>
      </c>
      <c r="P591" s="129">
        <v>830034195</v>
      </c>
      <c r="Q591" s="130" t="s">
        <v>1862</v>
      </c>
      <c r="R591" s="129" t="s">
        <v>296</v>
      </c>
      <c r="S591" s="129"/>
      <c r="T591" s="129"/>
      <c r="U591" s="131"/>
      <c r="V591" s="129"/>
      <c r="W591" s="129"/>
      <c r="X591" s="131"/>
      <c r="Y591" s="132">
        <v>21407598</v>
      </c>
      <c r="Z591" s="133"/>
      <c r="AA591" s="134">
        <v>0</v>
      </c>
      <c r="AB591" s="132">
        <v>0</v>
      </c>
      <c r="AC591" s="176">
        <f t="shared" si="29"/>
        <v>21407598</v>
      </c>
      <c r="AD591" s="176">
        <v>21407598</v>
      </c>
      <c r="AE591" s="135">
        <v>44369</v>
      </c>
      <c r="AF591" s="135">
        <v>44369</v>
      </c>
      <c r="AG591" s="135">
        <v>44398</v>
      </c>
      <c r="AH591" s="136">
        <v>30</v>
      </c>
      <c r="AI591" s="136">
        <v>0</v>
      </c>
      <c r="AJ591" s="137">
        <v>0</v>
      </c>
      <c r="AK591" s="138"/>
      <c r="AL591" s="136"/>
      <c r="AM591" s="158"/>
      <c r="AN591" s="164"/>
      <c r="AO591" s="139"/>
      <c r="AP591" s="139"/>
      <c r="AQ591" s="157" t="s">
        <v>1894</v>
      </c>
      <c r="AR591" s="139"/>
      <c r="AS591" s="140">
        <f t="shared" si="30"/>
        <v>1</v>
      </c>
      <c r="AT591" s="35"/>
      <c r="AU591" s="35"/>
      <c r="AV591" s="35"/>
      <c r="AW591" s="35"/>
      <c r="AX591" s="35"/>
      <c r="AY591" s="35"/>
    </row>
    <row r="592" spans="1:51" s="33" customFormat="1" ht="27.75" customHeight="1">
      <c r="A592" s="177">
        <v>57711</v>
      </c>
      <c r="B592" s="177">
        <v>2020</v>
      </c>
      <c r="C592" s="177" t="s">
        <v>2071</v>
      </c>
      <c r="D592" s="200" t="s">
        <v>2092</v>
      </c>
      <c r="E592" s="178" t="s">
        <v>40</v>
      </c>
      <c r="F592" s="179" t="s">
        <v>53</v>
      </c>
      <c r="G592" s="180" t="s">
        <v>60</v>
      </c>
      <c r="H592" s="181" t="s">
        <v>2004</v>
      </c>
      <c r="I592" s="182" t="s">
        <v>48</v>
      </c>
      <c r="J592" s="142" t="s">
        <v>223</v>
      </c>
      <c r="K592" s="183"/>
      <c r="L592" s="184"/>
      <c r="M592" s="184"/>
      <c r="N592" s="185" t="s">
        <v>1482</v>
      </c>
      <c r="O592" s="185">
        <v>0</v>
      </c>
      <c r="P592" s="186">
        <v>830110570</v>
      </c>
      <c r="Q592" s="187" t="s">
        <v>2045</v>
      </c>
      <c r="R592" s="186" t="s">
        <v>296</v>
      </c>
      <c r="S592" s="186"/>
      <c r="T592" s="186"/>
      <c r="U592" s="131"/>
      <c r="V592" s="186"/>
      <c r="W592" s="186"/>
      <c r="X592" s="188"/>
      <c r="Y592" s="189">
        <v>0</v>
      </c>
      <c r="Z592" s="190"/>
      <c r="AA592" s="191">
        <v>1</v>
      </c>
      <c r="AB592" s="189">
        <v>21820735</v>
      </c>
      <c r="AC592" s="176">
        <v>21820735</v>
      </c>
      <c r="AD592" s="176">
        <v>21820735</v>
      </c>
      <c r="AE592" s="135">
        <v>44210</v>
      </c>
      <c r="AF592" s="135">
        <v>44210</v>
      </c>
      <c r="AG592" s="135">
        <v>44210</v>
      </c>
      <c r="AH592" s="193"/>
      <c r="AI592" s="193"/>
      <c r="AJ592" s="194"/>
      <c r="AK592" s="195"/>
      <c r="AL592" s="193"/>
      <c r="AM592" s="196"/>
      <c r="AN592" s="164"/>
      <c r="AO592" s="197"/>
      <c r="AP592" s="198"/>
      <c r="AQ592" s="197" t="s">
        <v>1894</v>
      </c>
      <c r="AR592" s="197"/>
      <c r="AS592" s="140">
        <f t="shared" si="30"/>
        <v>1</v>
      </c>
      <c r="AT592" s="199"/>
      <c r="AU592" s="199"/>
      <c r="AV592" s="199"/>
      <c r="AW592" s="199"/>
      <c r="AX592" s="199"/>
      <c r="AY592" s="199"/>
    </row>
    <row r="593" spans="1:51" s="33" customFormat="1" ht="27.75" customHeight="1">
      <c r="A593" s="120">
        <v>78858</v>
      </c>
      <c r="B593" s="120">
        <v>2021</v>
      </c>
      <c r="C593" s="120" t="s">
        <v>689</v>
      </c>
      <c r="D593" s="121" t="s">
        <v>1078</v>
      </c>
      <c r="E593" s="122" t="s">
        <v>40</v>
      </c>
      <c r="F593" s="123" t="s">
        <v>53</v>
      </c>
      <c r="G593" s="124" t="s">
        <v>60</v>
      </c>
      <c r="H593" s="125" t="s">
        <v>1469</v>
      </c>
      <c r="I593" s="126" t="s">
        <v>48</v>
      </c>
      <c r="J593" s="142" t="s">
        <v>223</v>
      </c>
      <c r="K593" s="127"/>
      <c r="L593" s="128"/>
      <c r="M593" s="128"/>
      <c r="N593" s="159" t="s">
        <v>1482</v>
      </c>
      <c r="O593" s="159">
        <v>1</v>
      </c>
      <c r="P593" s="129">
        <v>900229503</v>
      </c>
      <c r="Q593" s="130" t="s">
        <v>1856</v>
      </c>
      <c r="R593" s="129" t="s">
        <v>296</v>
      </c>
      <c r="S593" s="129"/>
      <c r="T593" s="129"/>
      <c r="U593" s="131"/>
      <c r="V593" s="129"/>
      <c r="W593" s="129"/>
      <c r="X593" s="131"/>
      <c r="Y593" s="132">
        <v>22722246</v>
      </c>
      <c r="Z593" s="133"/>
      <c r="AA593" s="134">
        <v>0</v>
      </c>
      <c r="AB593" s="132">
        <v>0</v>
      </c>
      <c r="AC593" s="176">
        <f>+Y593+Z593+AB593</f>
        <v>22722246</v>
      </c>
      <c r="AD593" s="176">
        <v>0</v>
      </c>
      <c r="AE593" s="135">
        <v>44503</v>
      </c>
      <c r="AF593" s="135">
        <v>44516</v>
      </c>
      <c r="AG593" s="135">
        <v>44635</v>
      </c>
      <c r="AH593" s="136">
        <v>120</v>
      </c>
      <c r="AI593" s="136">
        <v>0</v>
      </c>
      <c r="AJ593" s="137">
        <v>0</v>
      </c>
      <c r="AK593" s="138"/>
      <c r="AL593" s="136"/>
      <c r="AM593" s="158"/>
      <c r="AN593" s="164"/>
      <c r="AO593" s="139"/>
      <c r="AP593" s="157" t="s">
        <v>1894</v>
      </c>
      <c r="AQ593" s="139"/>
      <c r="AR593" s="139"/>
      <c r="AS593" s="140">
        <f t="shared" si="30"/>
        <v>0</v>
      </c>
      <c r="AT593" s="35"/>
      <c r="AU593" s="35"/>
      <c r="AV593" s="35"/>
      <c r="AW593" s="35"/>
      <c r="AX593" s="35"/>
      <c r="AY593" s="35"/>
    </row>
    <row r="594" spans="1:51" s="33" customFormat="1" ht="27.75" customHeight="1">
      <c r="A594" s="120">
        <v>323</v>
      </c>
      <c r="B594" s="120">
        <v>2021</v>
      </c>
      <c r="C594" s="120" t="s">
        <v>629</v>
      </c>
      <c r="D594" s="121" t="s">
        <v>1009</v>
      </c>
      <c r="E594" s="122" t="s">
        <v>40</v>
      </c>
      <c r="F594" s="123" t="s">
        <v>50</v>
      </c>
      <c r="G594" s="124" t="s">
        <v>79</v>
      </c>
      <c r="H594" s="125" t="s">
        <v>1397</v>
      </c>
      <c r="I594" s="126" t="s">
        <v>48</v>
      </c>
      <c r="J594" s="142" t="s">
        <v>223</v>
      </c>
      <c r="K594" s="127"/>
      <c r="L594" s="128"/>
      <c r="M594" s="128" t="str">
        <f>IF(ISERROR(VLOOKUP(K594,#REF!,3,FALSE))," ",VLOOKUP(K594,#REF!,3,FALSE))</f>
        <v> </v>
      </c>
      <c r="N594" s="159" t="s">
        <v>1482</v>
      </c>
      <c r="O594" s="159">
        <v>7</v>
      </c>
      <c r="P594" s="129">
        <v>830006800</v>
      </c>
      <c r="Q594" s="130" t="s">
        <v>1798</v>
      </c>
      <c r="R594" s="129" t="s">
        <v>296</v>
      </c>
      <c r="S594" s="129"/>
      <c r="T594" s="129"/>
      <c r="U594" s="131"/>
      <c r="V594" s="129"/>
      <c r="W594" s="129"/>
      <c r="X594" s="131"/>
      <c r="Y594" s="132">
        <v>25000000</v>
      </c>
      <c r="Z594" s="133"/>
      <c r="AA594" s="134">
        <v>0</v>
      </c>
      <c r="AB594" s="132">
        <v>0</v>
      </c>
      <c r="AC594" s="176">
        <f>+Y594+Z594+AB594</f>
        <v>25000000</v>
      </c>
      <c r="AD594" s="176">
        <v>17109154</v>
      </c>
      <c r="AE594" s="135">
        <v>44350</v>
      </c>
      <c r="AF594" s="135">
        <v>44355</v>
      </c>
      <c r="AG594" s="135">
        <v>44599</v>
      </c>
      <c r="AH594" s="136">
        <v>240</v>
      </c>
      <c r="AI594" s="136">
        <v>0</v>
      </c>
      <c r="AJ594" s="137">
        <v>0</v>
      </c>
      <c r="AK594" s="138"/>
      <c r="AL594" s="136"/>
      <c r="AM594" s="158"/>
      <c r="AN594" s="164"/>
      <c r="AO594" s="139"/>
      <c r="AP594" s="157" t="s">
        <v>1894</v>
      </c>
      <c r="AQ594" s="139"/>
      <c r="AR594" s="139"/>
      <c r="AS594" s="140">
        <f t="shared" si="30"/>
        <v>0.68436616</v>
      </c>
      <c r="AT594" s="35"/>
      <c r="AU594" s="35"/>
      <c r="AV594" s="35"/>
      <c r="AW594" s="35"/>
      <c r="AX594" s="35"/>
      <c r="AY594" s="35"/>
    </row>
    <row r="595" spans="1:51" s="33" customFormat="1" ht="27.75" customHeight="1">
      <c r="A595" s="120">
        <v>336</v>
      </c>
      <c r="B595" s="120">
        <v>2021</v>
      </c>
      <c r="C595" s="120" t="s">
        <v>637</v>
      </c>
      <c r="D595" s="121" t="s">
        <v>1017</v>
      </c>
      <c r="E595" s="122" t="s">
        <v>52</v>
      </c>
      <c r="F595" s="123" t="s">
        <v>55</v>
      </c>
      <c r="G595" s="124" t="s">
        <v>79</v>
      </c>
      <c r="H595" s="125" t="s">
        <v>1406</v>
      </c>
      <c r="I595" s="126" t="s">
        <v>48</v>
      </c>
      <c r="J595" s="142" t="s">
        <v>223</v>
      </c>
      <c r="K595" s="127"/>
      <c r="L595" s="128"/>
      <c r="M595" s="128" t="str">
        <f>IF(ISERROR(VLOOKUP(K595,#REF!,3,FALSE))," ",VLOOKUP(K595,#REF!,3,FALSE))</f>
        <v> </v>
      </c>
      <c r="N595" s="159" t="s">
        <v>1482</v>
      </c>
      <c r="O595" s="159">
        <v>12</v>
      </c>
      <c r="P595" s="129">
        <v>830070987</v>
      </c>
      <c r="Q595" s="130" t="s">
        <v>1806</v>
      </c>
      <c r="R595" s="129" t="s">
        <v>296</v>
      </c>
      <c r="S595" s="129"/>
      <c r="T595" s="129"/>
      <c r="U595" s="131"/>
      <c r="V595" s="129"/>
      <c r="W595" s="129"/>
      <c r="X595" s="131"/>
      <c r="Y595" s="132">
        <v>25000000</v>
      </c>
      <c r="Z595" s="133"/>
      <c r="AA595" s="134">
        <v>0</v>
      </c>
      <c r="AB595" s="132">
        <v>0</v>
      </c>
      <c r="AC595" s="176">
        <f>+Y595+Z595+AB595</f>
        <v>25000000</v>
      </c>
      <c r="AD595" s="176">
        <v>0</v>
      </c>
      <c r="AE595" s="135">
        <v>44454</v>
      </c>
      <c r="AF595" s="135">
        <v>44456</v>
      </c>
      <c r="AG595" s="135">
        <v>44728</v>
      </c>
      <c r="AH595" s="136">
        <v>270</v>
      </c>
      <c r="AI595" s="136">
        <v>0</v>
      </c>
      <c r="AJ595" s="137">
        <v>0</v>
      </c>
      <c r="AK595" s="138"/>
      <c r="AL595" s="136"/>
      <c r="AM595" s="158"/>
      <c r="AN595" s="164"/>
      <c r="AO595" s="139"/>
      <c r="AP595" s="157" t="s">
        <v>1894</v>
      </c>
      <c r="AQ595" s="139"/>
      <c r="AR595" s="139"/>
      <c r="AS595" s="140">
        <f t="shared" si="30"/>
        <v>0</v>
      </c>
      <c r="AT595" s="35"/>
      <c r="AU595" s="35"/>
      <c r="AV595" s="35"/>
      <c r="AW595" s="35"/>
      <c r="AX595" s="35"/>
      <c r="AY595" s="35"/>
    </row>
    <row r="596" spans="1:51" s="33" customFormat="1" ht="27.75" customHeight="1">
      <c r="A596" s="120">
        <v>82640</v>
      </c>
      <c r="B596" s="120">
        <v>2021</v>
      </c>
      <c r="C596" s="120" t="s">
        <v>694</v>
      </c>
      <c r="D596" s="121" t="s">
        <v>1079</v>
      </c>
      <c r="E596" s="122" t="s">
        <v>40</v>
      </c>
      <c r="F596" s="123" t="s">
        <v>53</v>
      </c>
      <c r="G596" s="124" t="s">
        <v>60</v>
      </c>
      <c r="H596" s="125" t="s">
        <v>1473</v>
      </c>
      <c r="I596" s="126" t="s">
        <v>48</v>
      </c>
      <c r="J596" s="142" t="s">
        <v>223</v>
      </c>
      <c r="K596" s="127"/>
      <c r="L596" s="128"/>
      <c r="M596" s="128"/>
      <c r="N596" s="159" t="s">
        <v>1482</v>
      </c>
      <c r="O596" s="159">
        <v>1</v>
      </c>
      <c r="P596" s="129">
        <v>830122983</v>
      </c>
      <c r="Q596" s="130" t="s">
        <v>1868</v>
      </c>
      <c r="R596" s="129" t="s">
        <v>296</v>
      </c>
      <c r="S596" s="129"/>
      <c r="T596" s="129"/>
      <c r="U596" s="131"/>
      <c r="V596" s="129"/>
      <c r="W596" s="129"/>
      <c r="X596" s="131"/>
      <c r="Y596" s="132">
        <v>27262103</v>
      </c>
      <c r="Z596" s="133"/>
      <c r="AA596" s="134">
        <v>0</v>
      </c>
      <c r="AB596" s="132">
        <v>0</v>
      </c>
      <c r="AC596" s="176">
        <f>+Y596+Z596+AB596</f>
        <v>27262103</v>
      </c>
      <c r="AD596" s="176">
        <v>0</v>
      </c>
      <c r="AE596" s="135">
        <v>44544</v>
      </c>
      <c r="AF596" s="135">
        <v>44545</v>
      </c>
      <c r="AG596" s="135">
        <v>44576</v>
      </c>
      <c r="AH596" s="136">
        <v>30</v>
      </c>
      <c r="AI596" s="136">
        <v>0</v>
      </c>
      <c r="AJ596" s="137">
        <v>0</v>
      </c>
      <c r="AK596" s="138"/>
      <c r="AL596" s="136"/>
      <c r="AM596" s="158"/>
      <c r="AN596" s="164"/>
      <c r="AO596" s="139"/>
      <c r="AP596" s="139"/>
      <c r="AQ596" s="157" t="s">
        <v>1894</v>
      </c>
      <c r="AR596" s="139"/>
      <c r="AS596" s="140">
        <f t="shared" si="30"/>
        <v>0</v>
      </c>
      <c r="AT596" s="35"/>
      <c r="AU596" s="35"/>
      <c r="AV596" s="35"/>
      <c r="AW596" s="35"/>
      <c r="AX596" s="35"/>
      <c r="AY596" s="35"/>
    </row>
    <row r="597" spans="1:51" s="33" customFormat="1" ht="27.75" customHeight="1">
      <c r="A597" s="177">
        <v>124</v>
      </c>
      <c r="B597" s="177">
        <v>2020</v>
      </c>
      <c r="C597" s="177" t="s">
        <v>2063</v>
      </c>
      <c r="D597" s="200" t="s">
        <v>2083</v>
      </c>
      <c r="E597" s="178" t="s">
        <v>52</v>
      </c>
      <c r="F597" s="179" t="s">
        <v>55</v>
      </c>
      <c r="G597" s="180" t="s">
        <v>79</v>
      </c>
      <c r="H597" s="181" t="s">
        <v>2003</v>
      </c>
      <c r="I597" s="182" t="s">
        <v>48</v>
      </c>
      <c r="J597" s="142" t="s">
        <v>223</v>
      </c>
      <c r="K597" s="183"/>
      <c r="L597" s="184"/>
      <c r="M597" s="184"/>
      <c r="N597" s="185" t="s">
        <v>1482</v>
      </c>
      <c r="O597" s="185">
        <v>0</v>
      </c>
      <c r="P597" s="186">
        <v>901380722</v>
      </c>
      <c r="Q597" s="187" t="s">
        <v>2038</v>
      </c>
      <c r="R597" s="186" t="s">
        <v>297</v>
      </c>
      <c r="S597" s="186" t="e">
        <v>#N/A</v>
      </c>
      <c r="T597" s="186" t="s">
        <v>2133</v>
      </c>
      <c r="U597" s="131">
        <v>0.5</v>
      </c>
      <c r="V597" s="186">
        <v>900208203</v>
      </c>
      <c r="W597" s="186" t="s">
        <v>2132</v>
      </c>
      <c r="X597" s="188">
        <v>0.5</v>
      </c>
      <c r="Y597" s="189">
        <v>0</v>
      </c>
      <c r="Z597" s="190"/>
      <c r="AA597" s="191">
        <v>1</v>
      </c>
      <c r="AB597" s="189">
        <v>29855560</v>
      </c>
      <c r="AC597" s="176">
        <v>29855560</v>
      </c>
      <c r="AD597" s="176">
        <v>29855560</v>
      </c>
      <c r="AE597" s="135">
        <v>44210</v>
      </c>
      <c r="AF597" s="135">
        <v>44210</v>
      </c>
      <c r="AG597" s="135">
        <v>44210</v>
      </c>
      <c r="AH597" s="193"/>
      <c r="AI597" s="193"/>
      <c r="AJ597" s="194"/>
      <c r="AK597" s="195"/>
      <c r="AL597" s="193"/>
      <c r="AM597" s="196"/>
      <c r="AN597" s="164"/>
      <c r="AO597" s="197"/>
      <c r="AP597" s="198"/>
      <c r="AQ597" s="197" t="s">
        <v>1894</v>
      </c>
      <c r="AR597" s="197"/>
      <c r="AS597" s="140">
        <f t="shared" si="30"/>
        <v>1</v>
      </c>
      <c r="AT597" s="199"/>
      <c r="AU597" s="199"/>
      <c r="AV597" s="199"/>
      <c r="AW597" s="199"/>
      <c r="AX597" s="199"/>
      <c r="AY597" s="199"/>
    </row>
    <row r="598" spans="1:51" s="33" customFormat="1" ht="27.75" customHeight="1">
      <c r="A598" s="177">
        <v>444</v>
      </c>
      <c r="B598" s="177">
        <v>2020</v>
      </c>
      <c r="C598" s="177" t="s">
        <v>2074</v>
      </c>
      <c r="D598" s="200" t="s">
        <v>2097</v>
      </c>
      <c r="E598" s="178" t="s">
        <v>38</v>
      </c>
      <c r="F598" s="179" t="s">
        <v>53</v>
      </c>
      <c r="G598" s="180" t="s">
        <v>62</v>
      </c>
      <c r="H598" s="181" t="s">
        <v>2009</v>
      </c>
      <c r="I598" s="182" t="s">
        <v>48</v>
      </c>
      <c r="J598" s="142" t="s">
        <v>223</v>
      </c>
      <c r="K598" s="183"/>
      <c r="L598" s="184"/>
      <c r="M598" s="184"/>
      <c r="N598" s="185" t="s">
        <v>1482</v>
      </c>
      <c r="O598" s="185">
        <v>0</v>
      </c>
      <c r="P598" s="186">
        <v>830005066</v>
      </c>
      <c r="Q598" s="187" t="s">
        <v>2049</v>
      </c>
      <c r="R598" s="186" t="s">
        <v>296</v>
      </c>
      <c r="S598" s="186"/>
      <c r="T598" s="186"/>
      <c r="U598" s="131"/>
      <c r="V598" s="186"/>
      <c r="W598" s="186"/>
      <c r="X598" s="188"/>
      <c r="Y598" s="189">
        <v>32107836</v>
      </c>
      <c r="Z598" s="190"/>
      <c r="AA598" s="191">
        <v>0</v>
      </c>
      <c r="AB598" s="189">
        <v>0</v>
      </c>
      <c r="AC598" s="176">
        <v>32107836</v>
      </c>
      <c r="AD598" s="176">
        <v>32107836</v>
      </c>
      <c r="AE598" s="135">
        <v>44210</v>
      </c>
      <c r="AF598" s="135">
        <v>44210</v>
      </c>
      <c r="AG598" s="135">
        <v>44210</v>
      </c>
      <c r="AH598" s="193"/>
      <c r="AI598" s="193"/>
      <c r="AJ598" s="194"/>
      <c r="AK598" s="195"/>
      <c r="AL598" s="193"/>
      <c r="AM598" s="196"/>
      <c r="AN598" s="164"/>
      <c r="AO598" s="197"/>
      <c r="AP598" s="198"/>
      <c r="AQ598" s="197" t="s">
        <v>1894</v>
      </c>
      <c r="AR598" s="197"/>
      <c r="AS598" s="140">
        <f t="shared" si="30"/>
        <v>1</v>
      </c>
      <c r="AT598" s="199"/>
      <c r="AU598" s="199"/>
      <c r="AV598" s="199"/>
      <c r="AW598" s="199"/>
      <c r="AX598" s="199"/>
      <c r="AY598" s="199"/>
    </row>
    <row r="599" spans="1:51" s="33" customFormat="1" ht="27.75" customHeight="1">
      <c r="A599" s="120">
        <v>329</v>
      </c>
      <c r="B599" s="120">
        <v>2021</v>
      </c>
      <c r="C599" s="120" t="s">
        <v>634</v>
      </c>
      <c r="D599" s="121" t="s">
        <v>1014</v>
      </c>
      <c r="E599" s="122" t="s">
        <v>52</v>
      </c>
      <c r="F599" s="123" t="s">
        <v>53</v>
      </c>
      <c r="G599" s="124" t="s">
        <v>62</v>
      </c>
      <c r="H599" s="125" t="s">
        <v>1403</v>
      </c>
      <c r="I599" s="126" t="s">
        <v>48</v>
      </c>
      <c r="J599" s="142" t="s">
        <v>223</v>
      </c>
      <c r="K599" s="127"/>
      <c r="L599" s="128"/>
      <c r="M599" s="128" t="str">
        <f>IF(ISERROR(VLOOKUP(K599,#REF!,3,FALSE))," ",VLOOKUP(K599,#REF!,3,FALSE))</f>
        <v> </v>
      </c>
      <c r="N599" s="159" t="s">
        <v>1482</v>
      </c>
      <c r="O599" s="159">
        <v>11</v>
      </c>
      <c r="P599" s="129">
        <v>900266867</v>
      </c>
      <c r="Q599" s="130" t="s">
        <v>1803</v>
      </c>
      <c r="R599" s="129" t="s">
        <v>296</v>
      </c>
      <c r="S599" s="129"/>
      <c r="T599" s="129"/>
      <c r="U599" s="131"/>
      <c r="V599" s="129"/>
      <c r="W599" s="129"/>
      <c r="X599" s="131"/>
      <c r="Y599" s="132">
        <v>33410440</v>
      </c>
      <c r="Z599" s="133"/>
      <c r="AA599" s="134">
        <v>0</v>
      </c>
      <c r="AB599" s="132">
        <v>0</v>
      </c>
      <c r="AC599" s="176">
        <f>+Y599+Z599+AB599</f>
        <v>33410440</v>
      </c>
      <c r="AD599" s="176">
        <v>27644890</v>
      </c>
      <c r="AE599" s="135">
        <v>44398</v>
      </c>
      <c r="AF599" s="135">
        <v>44407</v>
      </c>
      <c r="AG599" s="135">
        <v>44590</v>
      </c>
      <c r="AH599" s="136">
        <v>180</v>
      </c>
      <c r="AI599" s="136">
        <v>0</v>
      </c>
      <c r="AJ599" s="137">
        <v>0</v>
      </c>
      <c r="AK599" s="138"/>
      <c r="AL599" s="136"/>
      <c r="AM599" s="158"/>
      <c r="AN599" s="164"/>
      <c r="AO599" s="139"/>
      <c r="AP599" s="139"/>
      <c r="AQ599" s="157" t="s">
        <v>1894</v>
      </c>
      <c r="AR599" s="139"/>
      <c r="AS599" s="140">
        <f t="shared" si="30"/>
        <v>0.8274326827183359</v>
      </c>
      <c r="AT599" s="35"/>
      <c r="AU599" s="35"/>
      <c r="AV599" s="35"/>
      <c r="AW599" s="35"/>
      <c r="AX599" s="35"/>
      <c r="AY599" s="35"/>
    </row>
    <row r="600" spans="1:51" s="33" customFormat="1" ht="27.75" customHeight="1">
      <c r="A600" s="177">
        <v>443</v>
      </c>
      <c r="B600" s="177">
        <v>2020</v>
      </c>
      <c r="C600" s="177" t="s">
        <v>2073</v>
      </c>
      <c r="D600" s="200" t="s">
        <v>2096</v>
      </c>
      <c r="E600" s="178" t="s">
        <v>52</v>
      </c>
      <c r="F600" s="179" t="s">
        <v>53</v>
      </c>
      <c r="G600" s="180" t="s">
        <v>62</v>
      </c>
      <c r="H600" s="181" t="s">
        <v>2008</v>
      </c>
      <c r="I600" s="182" t="s">
        <v>48</v>
      </c>
      <c r="J600" s="142" t="s">
        <v>223</v>
      </c>
      <c r="K600" s="183"/>
      <c r="L600" s="184"/>
      <c r="M600" s="184"/>
      <c r="N600" s="185" t="s">
        <v>1482</v>
      </c>
      <c r="O600" s="185">
        <v>0</v>
      </c>
      <c r="P600" s="186">
        <v>900738226</v>
      </c>
      <c r="Q600" s="187" t="s">
        <v>2048</v>
      </c>
      <c r="R600" s="186" t="s">
        <v>296</v>
      </c>
      <c r="S600" s="186"/>
      <c r="T600" s="186"/>
      <c r="U600" s="131"/>
      <c r="V600" s="186"/>
      <c r="W600" s="186"/>
      <c r="X600" s="188"/>
      <c r="Y600" s="189">
        <v>34482749</v>
      </c>
      <c r="Z600" s="190"/>
      <c r="AA600" s="191">
        <v>0</v>
      </c>
      <c r="AB600" s="189">
        <v>0</v>
      </c>
      <c r="AC600" s="176">
        <v>34482749</v>
      </c>
      <c r="AD600" s="176">
        <v>34441099</v>
      </c>
      <c r="AE600" s="135">
        <v>44210</v>
      </c>
      <c r="AF600" s="135">
        <v>44210</v>
      </c>
      <c r="AG600" s="135">
        <v>44210</v>
      </c>
      <c r="AH600" s="193"/>
      <c r="AI600" s="193"/>
      <c r="AJ600" s="194"/>
      <c r="AK600" s="195"/>
      <c r="AL600" s="193"/>
      <c r="AM600" s="196"/>
      <c r="AN600" s="164"/>
      <c r="AO600" s="197"/>
      <c r="AP600" s="198"/>
      <c r="AQ600" s="197" t="s">
        <v>1894</v>
      </c>
      <c r="AR600" s="197"/>
      <c r="AS600" s="140">
        <f t="shared" si="30"/>
        <v>0.9987921496630098</v>
      </c>
      <c r="AT600" s="199"/>
      <c r="AU600" s="199"/>
      <c r="AV600" s="199"/>
      <c r="AW600" s="199"/>
      <c r="AX600" s="199"/>
      <c r="AY600" s="199"/>
    </row>
    <row r="601" spans="1:51" s="33" customFormat="1" ht="27.75" customHeight="1">
      <c r="A601" s="120">
        <v>162</v>
      </c>
      <c r="B601" s="120">
        <v>2021</v>
      </c>
      <c r="C601" s="120" t="s">
        <v>475</v>
      </c>
      <c r="D601" s="121" t="s">
        <v>855</v>
      </c>
      <c r="E601" s="122" t="s">
        <v>40</v>
      </c>
      <c r="F601" s="123" t="s">
        <v>53</v>
      </c>
      <c r="G601" s="124" t="s">
        <v>58</v>
      </c>
      <c r="H601" s="125" t="s">
        <v>1242</v>
      </c>
      <c r="I601" s="126" t="s">
        <v>48</v>
      </c>
      <c r="J601" s="142" t="s">
        <v>223</v>
      </c>
      <c r="K601" s="127"/>
      <c r="L601" s="128"/>
      <c r="M601" s="128" t="str">
        <f>IF(ISERROR(VLOOKUP(K601,#REF!,3,FALSE))," ",VLOOKUP(K601,#REF!,3,FALSE))</f>
        <v> </v>
      </c>
      <c r="N601" s="159" t="s">
        <v>1482</v>
      </c>
      <c r="O601" s="159">
        <v>13</v>
      </c>
      <c r="P601" s="129">
        <v>830073623</v>
      </c>
      <c r="Q601" s="130" t="s">
        <v>1646</v>
      </c>
      <c r="R601" s="129" t="s">
        <v>296</v>
      </c>
      <c r="S601" s="129"/>
      <c r="T601" s="129"/>
      <c r="U601" s="131"/>
      <c r="V601" s="129"/>
      <c r="W601" s="129"/>
      <c r="X601" s="131"/>
      <c r="Y601" s="132">
        <v>35672000</v>
      </c>
      <c r="Z601" s="133"/>
      <c r="AA601" s="134">
        <v>0</v>
      </c>
      <c r="AB601" s="132">
        <v>0</v>
      </c>
      <c r="AC601" s="176">
        <f>+Y601+Z601+AB601</f>
        <v>35672000</v>
      </c>
      <c r="AD601" s="176">
        <v>7180838</v>
      </c>
      <c r="AE601" s="135">
        <v>44298</v>
      </c>
      <c r="AF601" s="135">
        <v>44299</v>
      </c>
      <c r="AG601" s="135">
        <v>44620</v>
      </c>
      <c r="AH601" s="136">
        <v>240</v>
      </c>
      <c r="AI601" s="136">
        <v>1</v>
      </c>
      <c r="AJ601" s="137">
        <v>11</v>
      </c>
      <c r="AK601" s="138"/>
      <c r="AL601" s="136"/>
      <c r="AM601" s="158"/>
      <c r="AN601" s="164"/>
      <c r="AO601" s="139"/>
      <c r="AP601" s="157" t="s">
        <v>1894</v>
      </c>
      <c r="AQ601" s="139"/>
      <c r="AR601" s="139"/>
      <c r="AS601" s="140">
        <f t="shared" si="30"/>
        <v>0.20130180533751962</v>
      </c>
      <c r="AT601" s="35"/>
      <c r="AU601" s="35"/>
      <c r="AV601" s="35"/>
      <c r="AW601" s="35"/>
      <c r="AX601" s="35"/>
      <c r="AY601" s="35"/>
    </row>
    <row r="602" spans="1:51" s="33" customFormat="1" ht="27.75" customHeight="1">
      <c r="A602" s="120">
        <v>424</v>
      </c>
      <c r="B602" s="120">
        <v>2020</v>
      </c>
      <c r="C602" s="120" t="s">
        <v>2059</v>
      </c>
      <c r="D602" s="121" t="s">
        <v>2079</v>
      </c>
      <c r="E602" s="122" t="s">
        <v>52</v>
      </c>
      <c r="F602" s="123" t="s">
        <v>53</v>
      </c>
      <c r="G602" s="124" t="s">
        <v>62</v>
      </c>
      <c r="H602" s="125" t="s">
        <v>2000</v>
      </c>
      <c r="I602" s="126" t="s">
        <v>48</v>
      </c>
      <c r="J602" s="142" t="s">
        <v>223</v>
      </c>
      <c r="K602" s="127">
        <v>49</v>
      </c>
      <c r="L602" s="128" t="s">
        <v>202</v>
      </c>
      <c r="M602" s="128" t="str">
        <f>IF(ISERROR(VLOOKUP(K602,#REF!,3,FALSE))," ",VLOOKUP(K602,#REF!,3,FALSE))</f>
        <v> </v>
      </c>
      <c r="N602" s="159" t="s">
        <v>1482</v>
      </c>
      <c r="O602" s="159">
        <v>0</v>
      </c>
      <c r="P602" s="129">
        <v>830031296</v>
      </c>
      <c r="Q602" s="130" t="s">
        <v>2035</v>
      </c>
      <c r="R602" s="129" t="s">
        <v>296</v>
      </c>
      <c r="S602" s="129"/>
      <c r="T602" s="129"/>
      <c r="U602" s="131"/>
      <c r="V602" s="129"/>
      <c r="W602" s="129"/>
      <c r="X602" s="131"/>
      <c r="Y602" s="132">
        <v>37572300</v>
      </c>
      <c r="Z602" s="133"/>
      <c r="AA602" s="134">
        <v>0</v>
      </c>
      <c r="AB602" s="132">
        <v>0</v>
      </c>
      <c r="AC602" s="176">
        <f>+Y602+Z602+AB602</f>
        <v>37572300</v>
      </c>
      <c r="AD602" s="176">
        <v>37572300</v>
      </c>
      <c r="AE602" s="135">
        <v>44210</v>
      </c>
      <c r="AF602" s="135">
        <v>44210</v>
      </c>
      <c r="AG602" s="135">
        <v>44210</v>
      </c>
      <c r="AH602" s="136"/>
      <c r="AI602" s="136"/>
      <c r="AJ602" s="137"/>
      <c r="AK602" s="138"/>
      <c r="AL602" s="136"/>
      <c r="AM602" s="158"/>
      <c r="AN602" s="164"/>
      <c r="AO602" s="139"/>
      <c r="AP602" s="157"/>
      <c r="AQ602" s="139" t="s">
        <v>1894</v>
      </c>
      <c r="AR602" s="139"/>
      <c r="AS602" s="140">
        <f t="shared" si="30"/>
        <v>1</v>
      </c>
      <c r="AT602" s="35"/>
      <c r="AU602" s="35"/>
      <c r="AV602" s="35"/>
      <c r="AW602" s="35"/>
      <c r="AX602" s="35"/>
      <c r="AY602" s="35"/>
    </row>
    <row r="603" spans="1:51" s="33" customFormat="1" ht="27.75" customHeight="1">
      <c r="A603" s="177">
        <v>56268</v>
      </c>
      <c r="B603" s="177">
        <v>2020</v>
      </c>
      <c r="C603" s="177" t="s">
        <v>2060</v>
      </c>
      <c r="D603" s="200" t="s">
        <v>2080</v>
      </c>
      <c r="E603" s="178" t="s">
        <v>40</v>
      </c>
      <c r="F603" s="179" t="s">
        <v>53</v>
      </c>
      <c r="G603" s="180" t="s">
        <v>60</v>
      </c>
      <c r="H603" s="181" t="s">
        <v>2002</v>
      </c>
      <c r="I603" s="182" t="s">
        <v>48</v>
      </c>
      <c r="J603" s="142" t="s">
        <v>223</v>
      </c>
      <c r="K603" s="183"/>
      <c r="L603" s="184"/>
      <c r="M603" s="184"/>
      <c r="N603" s="185" t="s">
        <v>1482</v>
      </c>
      <c r="O603" s="185">
        <v>0</v>
      </c>
      <c r="P603" s="186">
        <v>830095213</v>
      </c>
      <c r="Q603" s="187" t="s">
        <v>1864</v>
      </c>
      <c r="R603" s="186" t="s">
        <v>296</v>
      </c>
      <c r="S603" s="186"/>
      <c r="T603" s="186"/>
      <c r="U603" s="131"/>
      <c r="V603" s="186"/>
      <c r="W603" s="186"/>
      <c r="X603" s="188"/>
      <c r="Y603" s="189">
        <v>40975421</v>
      </c>
      <c r="Z603" s="190"/>
      <c r="AA603" s="191">
        <v>0</v>
      </c>
      <c r="AB603" s="189">
        <v>0</v>
      </c>
      <c r="AC603" s="176">
        <v>40975421</v>
      </c>
      <c r="AD603" s="176">
        <v>21486777</v>
      </c>
      <c r="AE603" s="135">
        <v>44210</v>
      </c>
      <c r="AF603" s="135">
        <v>44210</v>
      </c>
      <c r="AG603" s="135">
        <v>44210</v>
      </c>
      <c r="AH603" s="193"/>
      <c r="AI603" s="193"/>
      <c r="AJ603" s="194"/>
      <c r="AK603" s="195"/>
      <c r="AL603" s="193"/>
      <c r="AM603" s="196"/>
      <c r="AN603" s="164"/>
      <c r="AO603" s="197"/>
      <c r="AP603" s="198"/>
      <c r="AQ603" s="197" t="s">
        <v>1894</v>
      </c>
      <c r="AR603" s="197"/>
      <c r="AS603" s="140">
        <f t="shared" si="30"/>
        <v>0.5243820923767933</v>
      </c>
      <c r="AT603" s="199"/>
      <c r="AU603" s="199"/>
      <c r="AV603" s="199"/>
      <c r="AW603" s="199"/>
      <c r="AX603" s="199"/>
      <c r="AY603" s="199"/>
    </row>
    <row r="604" spans="1:51" s="33" customFormat="1" ht="27.75" customHeight="1">
      <c r="A604" s="120">
        <v>77870</v>
      </c>
      <c r="B604" s="120">
        <v>2021</v>
      </c>
      <c r="C604" s="120" t="s">
        <v>693</v>
      </c>
      <c r="D604" s="121" t="s">
        <v>1077</v>
      </c>
      <c r="E604" s="122" t="s">
        <v>40</v>
      </c>
      <c r="F604" s="123" t="s">
        <v>53</v>
      </c>
      <c r="G604" s="124" t="s">
        <v>60</v>
      </c>
      <c r="H604" s="125" t="s">
        <v>1468</v>
      </c>
      <c r="I604" s="126" t="s">
        <v>48</v>
      </c>
      <c r="J604" s="142" t="s">
        <v>223</v>
      </c>
      <c r="K604" s="127"/>
      <c r="L604" s="128"/>
      <c r="M604" s="128"/>
      <c r="N604" s="159" t="s">
        <v>1482</v>
      </c>
      <c r="O604" s="159">
        <v>1</v>
      </c>
      <c r="P604" s="129">
        <v>830095213</v>
      </c>
      <c r="Q604" s="130" t="s">
        <v>1864</v>
      </c>
      <c r="R604" s="129" t="s">
        <v>296</v>
      </c>
      <c r="S604" s="129"/>
      <c r="T604" s="129"/>
      <c r="U604" s="131"/>
      <c r="V604" s="129"/>
      <c r="W604" s="129"/>
      <c r="X604" s="131"/>
      <c r="Y604" s="132">
        <v>45000000</v>
      </c>
      <c r="Z604" s="133"/>
      <c r="AA604" s="134">
        <v>0</v>
      </c>
      <c r="AB604" s="132">
        <v>0</v>
      </c>
      <c r="AC604" s="176">
        <f>+Y604+Z604+AB604</f>
        <v>45000000</v>
      </c>
      <c r="AD604" s="176">
        <v>0</v>
      </c>
      <c r="AE604" s="135">
        <v>44485</v>
      </c>
      <c r="AF604" s="135">
        <v>44496</v>
      </c>
      <c r="AG604" s="135">
        <v>44860</v>
      </c>
      <c r="AH604" s="136">
        <v>720</v>
      </c>
      <c r="AI604" s="136">
        <v>0</v>
      </c>
      <c r="AJ604" s="137">
        <v>0</v>
      </c>
      <c r="AK604" s="138"/>
      <c r="AL604" s="136"/>
      <c r="AM604" s="158"/>
      <c r="AN604" s="164"/>
      <c r="AO604" s="139"/>
      <c r="AP604" s="157" t="s">
        <v>1894</v>
      </c>
      <c r="AQ604" s="139"/>
      <c r="AR604" s="139"/>
      <c r="AS604" s="140">
        <f t="shared" si="30"/>
        <v>0</v>
      </c>
      <c r="AT604" s="35"/>
      <c r="AU604" s="35"/>
      <c r="AV604" s="35"/>
      <c r="AW604" s="35"/>
      <c r="AX604" s="35"/>
      <c r="AY604" s="35"/>
    </row>
    <row r="605" spans="1:51" s="33" customFormat="1" ht="27.75" customHeight="1">
      <c r="A605" s="120">
        <v>64041</v>
      </c>
      <c r="B605" s="120">
        <v>2021</v>
      </c>
      <c r="C605" s="120" t="s">
        <v>689</v>
      </c>
      <c r="D605" s="121" t="s">
        <v>1069</v>
      </c>
      <c r="E605" s="122" t="s">
        <v>40</v>
      </c>
      <c r="F605" s="123" t="s">
        <v>53</v>
      </c>
      <c r="G605" s="124" t="s">
        <v>60</v>
      </c>
      <c r="H605" s="125" t="s">
        <v>1460</v>
      </c>
      <c r="I605" s="126" t="s">
        <v>48</v>
      </c>
      <c r="J605" s="142" t="s">
        <v>223</v>
      </c>
      <c r="K605" s="127"/>
      <c r="L605" s="128"/>
      <c r="M605" s="128"/>
      <c r="N605" s="159" t="s">
        <v>1482</v>
      </c>
      <c r="O605" s="159">
        <v>1</v>
      </c>
      <c r="P605" s="129">
        <v>900229503</v>
      </c>
      <c r="Q605" s="130" t="s">
        <v>1856</v>
      </c>
      <c r="R605" s="129" t="s">
        <v>296</v>
      </c>
      <c r="S605" s="129"/>
      <c r="T605" s="129"/>
      <c r="U605" s="131"/>
      <c r="V605" s="129"/>
      <c r="W605" s="129"/>
      <c r="X605" s="131"/>
      <c r="Y605" s="132">
        <v>47666612</v>
      </c>
      <c r="Z605" s="133"/>
      <c r="AA605" s="134">
        <v>0</v>
      </c>
      <c r="AB605" s="132">
        <v>0</v>
      </c>
      <c r="AC605" s="176">
        <f>+Y605+Z605+AB605</f>
        <v>47666612</v>
      </c>
      <c r="AD605" s="176">
        <v>45029637</v>
      </c>
      <c r="AE605" s="135">
        <v>44237</v>
      </c>
      <c r="AF605" s="135">
        <v>44250</v>
      </c>
      <c r="AG605" s="135">
        <v>44512</v>
      </c>
      <c r="AH605" s="136">
        <v>240</v>
      </c>
      <c r="AI605" s="136">
        <v>1</v>
      </c>
      <c r="AJ605" s="137">
        <v>20</v>
      </c>
      <c r="AK605" s="138"/>
      <c r="AL605" s="136"/>
      <c r="AM605" s="158"/>
      <c r="AN605" s="164"/>
      <c r="AO605" s="139"/>
      <c r="AP605" s="139"/>
      <c r="AQ605" s="157" t="s">
        <v>1894</v>
      </c>
      <c r="AR605" s="139"/>
      <c r="AS605" s="140">
        <f t="shared" si="30"/>
        <v>0.944678782708534</v>
      </c>
      <c r="AT605" s="35"/>
      <c r="AU605" s="35"/>
      <c r="AV605" s="35"/>
      <c r="AW605" s="35"/>
      <c r="AX605" s="35"/>
      <c r="AY605" s="35"/>
    </row>
    <row r="606" spans="1:51" s="33" customFormat="1" ht="27.75" customHeight="1">
      <c r="A606" s="120">
        <v>336</v>
      </c>
      <c r="B606" s="120">
        <v>2021</v>
      </c>
      <c r="C606" s="120" t="s">
        <v>637</v>
      </c>
      <c r="D606" s="121" t="s">
        <v>1017</v>
      </c>
      <c r="E606" s="122" t="s">
        <v>52</v>
      </c>
      <c r="F606" s="123" t="s">
        <v>55</v>
      </c>
      <c r="G606" s="124" t="s">
        <v>79</v>
      </c>
      <c r="H606" s="125" t="s">
        <v>1406</v>
      </c>
      <c r="I606" s="126" t="s">
        <v>48</v>
      </c>
      <c r="J606" s="142" t="s">
        <v>223</v>
      </c>
      <c r="K606" s="127"/>
      <c r="L606" s="128"/>
      <c r="M606" s="128" t="str">
        <f>IF(ISERROR(VLOOKUP(K606,#REF!,3,FALSE))," ",VLOOKUP(K606,#REF!,3,FALSE))</f>
        <v> </v>
      </c>
      <c r="N606" s="159" t="s">
        <v>1482</v>
      </c>
      <c r="O606" s="159">
        <v>12</v>
      </c>
      <c r="P606" s="129">
        <v>830070987</v>
      </c>
      <c r="Q606" s="130" t="s">
        <v>1806</v>
      </c>
      <c r="R606" s="129" t="s">
        <v>296</v>
      </c>
      <c r="S606" s="129"/>
      <c r="T606" s="129"/>
      <c r="U606" s="131"/>
      <c r="V606" s="129"/>
      <c r="W606" s="129"/>
      <c r="X606" s="131"/>
      <c r="Y606" s="132">
        <v>50000000</v>
      </c>
      <c r="Z606" s="133"/>
      <c r="AA606" s="134">
        <v>0</v>
      </c>
      <c r="AB606" s="132">
        <v>0</v>
      </c>
      <c r="AC606" s="176">
        <f>+Y606+Z606+AB606</f>
        <v>50000000</v>
      </c>
      <c r="AD606" s="176">
        <v>22238901</v>
      </c>
      <c r="AE606" s="135">
        <v>44454</v>
      </c>
      <c r="AF606" s="135">
        <v>44456</v>
      </c>
      <c r="AG606" s="135">
        <v>44728</v>
      </c>
      <c r="AH606" s="136">
        <v>270</v>
      </c>
      <c r="AI606" s="136">
        <v>0</v>
      </c>
      <c r="AJ606" s="137">
        <v>0</v>
      </c>
      <c r="AK606" s="138"/>
      <c r="AL606" s="136"/>
      <c r="AM606" s="158"/>
      <c r="AN606" s="164"/>
      <c r="AO606" s="139"/>
      <c r="AP606" s="157" t="s">
        <v>1894</v>
      </c>
      <c r="AQ606" s="139"/>
      <c r="AR606" s="139"/>
      <c r="AS606" s="140">
        <f t="shared" si="30"/>
        <v>0.44477802</v>
      </c>
      <c r="AT606" s="35"/>
      <c r="AU606" s="35"/>
      <c r="AV606" s="35"/>
      <c r="AW606" s="35"/>
      <c r="AX606" s="35"/>
      <c r="AY606" s="35"/>
    </row>
    <row r="607" spans="1:51" s="33" customFormat="1" ht="27.75" customHeight="1">
      <c r="A607" s="120">
        <v>290</v>
      </c>
      <c r="B607" s="120">
        <v>2021</v>
      </c>
      <c r="C607" s="120" t="s">
        <v>600</v>
      </c>
      <c r="D607" s="121" t="s">
        <v>980</v>
      </c>
      <c r="E607" s="122" t="s">
        <v>26</v>
      </c>
      <c r="F607" s="123" t="s">
        <v>53</v>
      </c>
      <c r="G607" s="124" t="s">
        <v>62</v>
      </c>
      <c r="H607" s="125" t="s">
        <v>1367</v>
      </c>
      <c r="I607" s="126" t="s">
        <v>48</v>
      </c>
      <c r="J607" s="142" t="s">
        <v>223</v>
      </c>
      <c r="K607" s="127"/>
      <c r="L607" s="128"/>
      <c r="M607" s="128"/>
      <c r="N607" s="159" t="s">
        <v>1482</v>
      </c>
      <c r="O607" s="159">
        <v>1</v>
      </c>
      <c r="P607" s="129">
        <v>860002400</v>
      </c>
      <c r="Q607" s="130" t="s">
        <v>1771</v>
      </c>
      <c r="R607" s="129" t="s">
        <v>296</v>
      </c>
      <c r="S607" s="129"/>
      <c r="T607" s="129"/>
      <c r="U607" s="131"/>
      <c r="V607" s="129"/>
      <c r="W607" s="129"/>
      <c r="X607" s="131"/>
      <c r="Y607" s="132">
        <v>50017437</v>
      </c>
      <c r="Z607" s="133"/>
      <c r="AA607" s="134">
        <v>0</v>
      </c>
      <c r="AB607" s="132">
        <v>0</v>
      </c>
      <c r="AC607" s="176">
        <f>+Y607+Z607+AB607</f>
        <v>50017437</v>
      </c>
      <c r="AD607" s="176">
        <v>50017437</v>
      </c>
      <c r="AE607" s="135">
        <v>44503</v>
      </c>
      <c r="AF607" s="135">
        <v>44516</v>
      </c>
      <c r="AG607" s="135">
        <v>44635</v>
      </c>
      <c r="AH607" s="136">
        <v>120</v>
      </c>
      <c r="AI607" s="136">
        <v>0</v>
      </c>
      <c r="AJ607" s="137">
        <v>0</v>
      </c>
      <c r="AK607" s="138"/>
      <c r="AL607" s="136"/>
      <c r="AM607" s="158"/>
      <c r="AN607" s="164"/>
      <c r="AO607" s="139"/>
      <c r="AP607" s="157" t="s">
        <v>1894</v>
      </c>
      <c r="AQ607" s="139"/>
      <c r="AR607" s="139"/>
      <c r="AS607" s="140">
        <f t="shared" si="30"/>
        <v>1</v>
      </c>
      <c r="AT607" s="35"/>
      <c r="AU607" s="35"/>
      <c r="AV607" s="35"/>
      <c r="AW607" s="35"/>
      <c r="AX607" s="35"/>
      <c r="AY607" s="35"/>
    </row>
    <row r="608" spans="1:51" s="33" customFormat="1" ht="27.75" customHeight="1">
      <c r="A608" s="177">
        <v>374</v>
      </c>
      <c r="B608" s="177">
        <v>2020</v>
      </c>
      <c r="C608" s="177" t="s">
        <v>2068</v>
      </c>
      <c r="D608" s="200" t="s">
        <v>2089</v>
      </c>
      <c r="E608" s="178" t="s">
        <v>26</v>
      </c>
      <c r="F608" s="179" t="s">
        <v>53</v>
      </c>
      <c r="G608" s="180" t="s">
        <v>62</v>
      </c>
      <c r="H608" s="181" t="s">
        <v>2011</v>
      </c>
      <c r="I608" s="182" t="s">
        <v>48</v>
      </c>
      <c r="J608" s="142" t="s">
        <v>223</v>
      </c>
      <c r="K608" s="183"/>
      <c r="L608" s="184"/>
      <c r="M608" s="184"/>
      <c r="N608" s="185" t="s">
        <v>1482</v>
      </c>
      <c r="O608" s="185">
        <v>0</v>
      </c>
      <c r="P608" s="186">
        <v>860002400</v>
      </c>
      <c r="Q608" s="187" t="s">
        <v>1771</v>
      </c>
      <c r="R608" s="186" t="s">
        <v>296</v>
      </c>
      <c r="S608" s="186"/>
      <c r="T608" s="186"/>
      <c r="U608" s="131"/>
      <c r="V608" s="186"/>
      <c r="W608" s="186"/>
      <c r="X608" s="188"/>
      <c r="Y608" s="189">
        <v>0</v>
      </c>
      <c r="Z608" s="190"/>
      <c r="AA608" s="191">
        <v>1</v>
      </c>
      <c r="AB608" s="189">
        <v>59664089</v>
      </c>
      <c r="AC608" s="176">
        <v>59664089</v>
      </c>
      <c r="AD608" s="176">
        <v>59664087</v>
      </c>
      <c r="AE608" s="135">
        <v>44210</v>
      </c>
      <c r="AF608" s="135">
        <v>44210</v>
      </c>
      <c r="AG608" s="135">
        <v>44210</v>
      </c>
      <c r="AH608" s="193"/>
      <c r="AI608" s="193"/>
      <c r="AJ608" s="194"/>
      <c r="AK608" s="195"/>
      <c r="AL608" s="193"/>
      <c r="AM608" s="196"/>
      <c r="AN608" s="164"/>
      <c r="AO608" s="197"/>
      <c r="AP608" s="198"/>
      <c r="AQ608" s="197" t="s">
        <v>1894</v>
      </c>
      <c r="AR608" s="197"/>
      <c r="AS608" s="140">
        <f t="shared" si="30"/>
        <v>0.9999999664789988</v>
      </c>
      <c r="AT608" s="199"/>
      <c r="AU608" s="199"/>
      <c r="AV608" s="199"/>
      <c r="AW608" s="199"/>
      <c r="AX608" s="199"/>
      <c r="AY608" s="199"/>
    </row>
    <row r="609" spans="1:51" s="33" customFormat="1" ht="27.75" customHeight="1">
      <c r="A609" s="120">
        <v>290</v>
      </c>
      <c r="B609" s="120">
        <v>2021</v>
      </c>
      <c r="C609" s="120" t="s">
        <v>600</v>
      </c>
      <c r="D609" s="121" t="s">
        <v>980</v>
      </c>
      <c r="E609" s="122" t="s">
        <v>26</v>
      </c>
      <c r="F609" s="123" t="s">
        <v>53</v>
      </c>
      <c r="G609" s="124" t="s">
        <v>62</v>
      </c>
      <c r="H609" s="125" t="s">
        <v>1367</v>
      </c>
      <c r="I609" s="126" t="s">
        <v>48</v>
      </c>
      <c r="J609" s="142" t="s">
        <v>223</v>
      </c>
      <c r="K609" s="127"/>
      <c r="L609" s="128"/>
      <c r="M609" s="128"/>
      <c r="N609" s="159" t="s">
        <v>1482</v>
      </c>
      <c r="O609" s="159">
        <v>1</v>
      </c>
      <c r="P609" s="129">
        <v>860002400</v>
      </c>
      <c r="Q609" s="130" t="s">
        <v>1771</v>
      </c>
      <c r="R609" s="129" t="s">
        <v>296</v>
      </c>
      <c r="S609" s="129"/>
      <c r="T609" s="129"/>
      <c r="U609" s="131"/>
      <c r="V609" s="129"/>
      <c r="W609" s="129"/>
      <c r="X609" s="131"/>
      <c r="Y609" s="132">
        <v>72329000</v>
      </c>
      <c r="Z609" s="133"/>
      <c r="AA609" s="134">
        <v>0</v>
      </c>
      <c r="AB609" s="132">
        <v>0</v>
      </c>
      <c r="AC609" s="176">
        <f>+Y609+Z609+AB609</f>
        <v>72329000</v>
      </c>
      <c r="AD609" s="176">
        <v>72329000</v>
      </c>
      <c r="AE609" s="135">
        <v>44503</v>
      </c>
      <c r="AF609" s="135">
        <v>44516</v>
      </c>
      <c r="AG609" s="135">
        <v>44635</v>
      </c>
      <c r="AH609" s="136">
        <v>120</v>
      </c>
      <c r="AI609" s="136">
        <v>0</v>
      </c>
      <c r="AJ609" s="137">
        <v>0</v>
      </c>
      <c r="AK609" s="138"/>
      <c r="AL609" s="136"/>
      <c r="AM609" s="158"/>
      <c r="AN609" s="164"/>
      <c r="AO609" s="139"/>
      <c r="AP609" s="157" t="s">
        <v>1894</v>
      </c>
      <c r="AQ609" s="139"/>
      <c r="AR609" s="139"/>
      <c r="AS609" s="140">
        <f t="shared" si="30"/>
        <v>1</v>
      </c>
      <c r="AT609" s="35"/>
      <c r="AU609" s="35"/>
      <c r="AV609" s="35"/>
      <c r="AW609" s="35"/>
      <c r="AX609" s="35"/>
      <c r="AY609" s="35"/>
    </row>
    <row r="610" spans="1:51" s="33" customFormat="1" ht="27.75" customHeight="1">
      <c r="A610" s="177">
        <v>124</v>
      </c>
      <c r="B610" s="177">
        <v>2020</v>
      </c>
      <c r="C610" s="177" t="s">
        <v>2063</v>
      </c>
      <c r="D610" s="200" t="s">
        <v>2083</v>
      </c>
      <c r="E610" s="178" t="s">
        <v>52</v>
      </c>
      <c r="F610" s="179" t="s">
        <v>55</v>
      </c>
      <c r="G610" s="180" t="s">
        <v>79</v>
      </c>
      <c r="H610" s="181" t="s">
        <v>1992</v>
      </c>
      <c r="I610" s="182" t="s">
        <v>48</v>
      </c>
      <c r="J610" s="142" t="s">
        <v>223</v>
      </c>
      <c r="K610" s="183"/>
      <c r="L610" s="184"/>
      <c r="M610" s="184"/>
      <c r="N610" s="185" t="s">
        <v>1482</v>
      </c>
      <c r="O610" s="185">
        <v>0</v>
      </c>
      <c r="P610" s="186">
        <v>901380722</v>
      </c>
      <c r="Q610" s="187" t="s">
        <v>2038</v>
      </c>
      <c r="R610" s="186" t="s">
        <v>297</v>
      </c>
      <c r="S610" s="186" t="e">
        <v>#N/A</v>
      </c>
      <c r="T610" s="186" t="s">
        <v>2133</v>
      </c>
      <c r="U610" s="131">
        <v>0.5</v>
      </c>
      <c r="V610" s="186">
        <v>900208203</v>
      </c>
      <c r="W610" s="186" t="s">
        <v>2132</v>
      </c>
      <c r="X610" s="188">
        <v>0.5</v>
      </c>
      <c r="Y610" s="189">
        <v>76915555</v>
      </c>
      <c r="Z610" s="190"/>
      <c r="AA610" s="191">
        <v>0</v>
      </c>
      <c r="AB610" s="189">
        <v>0</v>
      </c>
      <c r="AC610" s="176">
        <v>76915555</v>
      </c>
      <c r="AD610" s="176">
        <v>76915555</v>
      </c>
      <c r="AE610" s="135">
        <v>44210</v>
      </c>
      <c r="AF610" s="135">
        <v>44210</v>
      </c>
      <c r="AG610" s="135">
        <v>44210</v>
      </c>
      <c r="AH610" s="193"/>
      <c r="AI610" s="193"/>
      <c r="AJ610" s="194"/>
      <c r="AK610" s="195"/>
      <c r="AL610" s="193"/>
      <c r="AM610" s="196"/>
      <c r="AN610" s="164"/>
      <c r="AO610" s="197"/>
      <c r="AP610" s="198"/>
      <c r="AQ610" s="197" t="s">
        <v>1894</v>
      </c>
      <c r="AR610" s="197"/>
      <c r="AS610" s="140">
        <f t="shared" si="30"/>
        <v>1</v>
      </c>
      <c r="AT610" s="199"/>
      <c r="AU610" s="199"/>
      <c r="AV610" s="199"/>
      <c r="AW610" s="199"/>
      <c r="AX610" s="199"/>
      <c r="AY610" s="199"/>
    </row>
    <row r="611" spans="1:51" s="33" customFormat="1" ht="27.75" customHeight="1">
      <c r="A611" s="120">
        <v>290</v>
      </c>
      <c r="B611" s="120">
        <v>2021</v>
      </c>
      <c r="C611" s="120" t="s">
        <v>600</v>
      </c>
      <c r="D611" s="121" t="s">
        <v>980</v>
      </c>
      <c r="E611" s="122" t="s">
        <v>26</v>
      </c>
      <c r="F611" s="123" t="s">
        <v>53</v>
      </c>
      <c r="G611" s="124" t="s">
        <v>62</v>
      </c>
      <c r="H611" s="125" t="s">
        <v>1367</v>
      </c>
      <c r="I611" s="126" t="s">
        <v>48</v>
      </c>
      <c r="J611" s="142" t="s">
        <v>223</v>
      </c>
      <c r="K611" s="127"/>
      <c r="L611" s="128"/>
      <c r="M611" s="128"/>
      <c r="N611" s="159" t="s">
        <v>1482</v>
      </c>
      <c r="O611" s="159">
        <v>1</v>
      </c>
      <c r="P611" s="129">
        <v>860002400</v>
      </c>
      <c r="Q611" s="130" t="s">
        <v>1771</v>
      </c>
      <c r="R611" s="129" t="s">
        <v>296</v>
      </c>
      <c r="S611" s="129"/>
      <c r="T611" s="129"/>
      <c r="U611" s="131"/>
      <c r="V611" s="129"/>
      <c r="W611" s="129"/>
      <c r="X611" s="131"/>
      <c r="Y611" s="132">
        <v>115205023</v>
      </c>
      <c r="Z611" s="133"/>
      <c r="AA611" s="134">
        <v>0</v>
      </c>
      <c r="AB611" s="132">
        <v>0</v>
      </c>
      <c r="AC611" s="176">
        <f>+Y611+Z611+AB611</f>
        <v>115205023</v>
      </c>
      <c r="AD611" s="176">
        <v>115205023</v>
      </c>
      <c r="AE611" s="135">
        <v>44503</v>
      </c>
      <c r="AF611" s="135">
        <v>44516</v>
      </c>
      <c r="AG611" s="135">
        <v>44635</v>
      </c>
      <c r="AH611" s="136">
        <v>120</v>
      </c>
      <c r="AI611" s="136">
        <v>0</v>
      </c>
      <c r="AJ611" s="137">
        <v>0</v>
      </c>
      <c r="AK611" s="138"/>
      <c r="AL611" s="136"/>
      <c r="AM611" s="158"/>
      <c r="AN611" s="164"/>
      <c r="AO611" s="139"/>
      <c r="AP611" s="157" t="s">
        <v>1894</v>
      </c>
      <c r="AQ611" s="139"/>
      <c r="AR611" s="139"/>
      <c r="AS611" s="140">
        <f t="shared" si="30"/>
        <v>1</v>
      </c>
      <c r="AT611" s="35"/>
      <c r="AU611" s="35"/>
      <c r="AV611" s="35"/>
      <c r="AW611" s="35"/>
      <c r="AX611" s="35"/>
      <c r="AY611" s="35"/>
    </row>
    <row r="612" spans="1:51" s="33" customFormat="1" ht="27.75" customHeight="1">
      <c r="A612" s="120">
        <v>78858</v>
      </c>
      <c r="B612" s="120">
        <v>2021</v>
      </c>
      <c r="C612" s="120" t="s">
        <v>689</v>
      </c>
      <c r="D612" s="121" t="s">
        <v>1078</v>
      </c>
      <c r="E612" s="122" t="s">
        <v>40</v>
      </c>
      <c r="F612" s="123" t="s">
        <v>53</v>
      </c>
      <c r="G612" s="124" t="s">
        <v>60</v>
      </c>
      <c r="H612" s="125" t="s">
        <v>1469</v>
      </c>
      <c r="I612" s="126" t="s">
        <v>48</v>
      </c>
      <c r="J612" s="142" t="s">
        <v>223</v>
      </c>
      <c r="K612" s="127"/>
      <c r="L612" s="128"/>
      <c r="M612" s="128"/>
      <c r="N612" s="159" t="s">
        <v>1482</v>
      </c>
      <c r="O612" s="159">
        <v>1</v>
      </c>
      <c r="P612" s="129">
        <v>900229503</v>
      </c>
      <c r="Q612" s="130" t="s">
        <v>1856</v>
      </c>
      <c r="R612" s="129" t="s">
        <v>296</v>
      </c>
      <c r="S612" s="129"/>
      <c r="T612" s="129"/>
      <c r="U612" s="131"/>
      <c r="V612" s="129"/>
      <c r="W612" s="129"/>
      <c r="X612" s="131"/>
      <c r="Y612" s="132">
        <v>117812286</v>
      </c>
      <c r="Z612" s="133"/>
      <c r="AA612" s="134">
        <v>0</v>
      </c>
      <c r="AB612" s="132">
        <v>0</v>
      </c>
      <c r="AC612" s="176">
        <f>+Y612+Z612+AB612</f>
        <v>117812286</v>
      </c>
      <c r="AD612" s="176">
        <v>0</v>
      </c>
      <c r="AE612" s="135">
        <v>44503</v>
      </c>
      <c r="AF612" s="135">
        <v>44516</v>
      </c>
      <c r="AG612" s="135">
        <v>44635</v>
      </c>
      <c r="AH612" s="136">
        <v>120</v>
      </c>
      <c r="AI612" s="136">
        <v>0</v>
      </c>
      <c r="AJ612" s="137">
        <v>0</v>
      </c>
      <c r="AK612" s="138"/>
      <c r="AL612" s="136"/>
      <c r="AM612" s="158"/>
      <c r="AN612" s="164"/>
      <c r="AO612" s="139"/>
      <c r="AP612" s="157" t="s">
        <v>1894</v>
      </c>
      <c r="AQ612" s="139"/>
      <c r="AR612" s="139"/>
      <c r="AS612" s="140">
        <f t="shared" si="30"/>
        <v>0</v>
      </c>
      <c r="AT612" s="35"/>
      <c r="AU612" s="35"/>
      <c r="AV612" s="35"/>
      <c r="AW612" s="35"/>
      <c r="AX612" s="35"/>
      <c r="AY612" s="35"/>
    </row>
    <row r="613" spans="1:51" s="33" customFormat="1" ht="27.75" customHeight="1">
      <c r="A613" s="177">
        <v>50162</v>
      </c>
      <c r="B613" s="177">
        <v>2020</v>
      </c>
      <c r="C613" s="177" t="s">
        <v>689</v>
      </c>
      <c r="D613" s="200" t="s">
        <v>2085</v>
      </c>
      <c r="E613" s="178" t="s">
        <v>40</v>
      </c>
      <c r="F613" s="179" t="s">
        <v>53</v>
      </c>
      <c r="G613" s="180" t="s">
        <v>60</v>
      </c>
      <c r="H613" s="181" t="s">
        <v>1994</v>
      </c>
      <c r="I613" s="182" t="s">
        <v>48</v>
      </c>
      <c r="J613" s="142" t="s">
        <v>223</v>
      </c>
      <c r="K613" s="183"/>
      <c r="L613" s="184"/>
      <c r="M613" s="184"/>
      <c r="N613" s="185" t="s">
        <v>1482</v>
      </c>
      <c r="O613" s="185">
        <v>0</v>
      </c>
      <c r="P613" s="186">
        <v>811044253</v>
      </c>
      <c r="Q613" s="187" t="s">
        <v>2040</v>
      </c>
      <c r="R613" s="186" t="s">
        <v>296</v>
      </c>
      <c r="S613" s="186"/>
      <c r="T613" s="186"/>
      <c r="U613" s="131"/>
      <c r="V613" s="186"/>
      <c r="W613" s="186"/>
      <c r="X613" s="188"/>
      <c r="Y613" s="189">
        <v>144877456</v>
      </c>
      <c r="Z613" s="190"/>
      <c r="AA613" s="191">
        <v>0</v>
      </c>
      <c r="AB613" s="189">
        <v>0</v>
      </c>
      <c r="AC613" s="176">
        <v>144877456</v>
      </c>
      <c r="AD613" s="176">
        <v>144877456</v>
      </c>
      <c r="AE613" s="135">
        <v>44210</v>
      </c>
      <c r="AF613" s="135">
        <v>44210</v>
      </c>
      <c r="AG613" s="135">
        <v>44210</v>
      </c>
      <c r="AH613" s="193"/>
      <c r="AI613" s="193"/>
      <c r="AJ613" s="194"/>
      <c r="AK613" s="195"/>
      <c r="AL613" s="193"/>
      <c r="AM613" s="196"/>
      <c r="AN613" s="164"/>
      <c r="AO613" s="197"/>
      <c r="AP613" s="198"/>
      <c r="AQ613" s="197" t="s">
        <v>1894</v>
      </c>
      <c r="AR613" s="197"/>
      <c r="AS613" s="140">
        <f t="shared" si="30"/>
        <v>1</v>
      </c>
      <c r="AT613" s="199"/>
      <c r="AU613" s="199"/>
      <c r="AV613" s="199"/>
      <c r="AW613" s="199"/>
      <c r="AX613" s="199"/>
      <c r="AY613" s="199"/>
    </row>
    <row r="614" spans="1:51" s="33" customFormat="1" ht="27.75" customHeight="1">
      <c r="A614" s="120">
        <v>68099</v>
      </c>
      <c r="B614" s="120">
        <v>2021</v>
      </c>
      <c r="C614" s="120" t="s">
        <v>691</v>
      </c>
      <c r="D614" s="121" t="s">
        <v>1072</v>
      </c>
      <c r="E614" s="122" t="s">
        <v>40</v>
      </c>
      <c r="F614" s="123" t="s">
        <v>53</v>
      </c>
      <c r="G614" s="124" t="s">
        <v>60</v>
      </c>
      <c r="H614" s="125" t="s">
        <v>1463</v>
      </c>
      <c r="I614" s="126" t="s">
        <v>48</v>
      </c>
      <c r="J614" s="142" t="s">
        <v>223</v>
      </c>
      <c r="K614" s="127"/>
      <c r="L614" s="128"/>
      <c r="M614" s="128"/>
      <c r="N614" s="159" t="s">
        <v>1482</v>
      </c>
      <c r="O614" s="159">
        <v>4</v>
      </c>
      <c r="P614" s="129">
        <v>800058607</v>
      </c>
      <c r="Q614" s="130" t="s">
        <v>1859</v>
      </c>
      <c r="R614" s="129" t="s">
        <v>296</v>
      </c>
      <c r="S614" s="129"/>
      <c r="T614" s="129"/>
      <c r="U614" s="131"/>
      <c r="V614" s="129"/>
      <c r="W614" s="129"/>
      <c r="X614" s="131"/>
      <c r="Y614" s="132">
        <v>181943466</v>
      </c>
      <c r="Z614" s="133"/>
      <c r="AA614" s="134">
        <v>0</v>
      </c>
      <c r="AB614" s="132">
        <v>0</v>
      </c>
      <c r="AC614" s="176">
        <f>+Y614+Z614+AB614</f>
        <v>181943466</v>
      </c>
      <c r="AD614" s="176">
        <v>181943466</v>
      </c>
      <c r="AE614" s="135">
        <v>44314</v>
      </c>
      <c r="AF614" s="135">
        <v>44316</v>
      </c>
      <c r="AG614" s="135">
        <v>44343</v>
      </c>
      <c r="AH614" s="136">
        <v>28</v>
      </c>
      <c r="AI614" s="136">
        <v>0</v>
      </c>
      <c r="AJ614" s="137">
        <v>0</v>
      </c>
      <c r="AK614" s="138"/>
      <c r="AL614" s="136"/>
      <c r="AM614" s="158"/>
      <c r="AN614" s="164"/>
      <c r="AO614" s="139"/>
      <c r="AP614" s="157" t="s">
        <v>1894</v>
      </c>
      <c r="AQ614" s="157" t="s">
        <v>1894</v>
      </c>
      <c r="AR614" s="139"/>
      <c r="AS614" s="140">
        <f t="shared" si="30"/>
        <v>1</v>
      </c>
      <c r="AT614" s="35"/>
      <c r="AU614" s="35"/>
      <c r="AV614" s="35"/>
      <c r="AW614" s="35"/>
      <c r="AX614" s="35"/>
      <c r="AY614" s="35"/>
    </row>
    <row r="615" spans="1:51" s="33" customFormat="1" ht="27.75" customHeight="1">
      <c r="A615" s="120">
        <v>64041</v>
      </c>
      <c r="B615" s="120">
        <v>2021</v>
      </c>
      <c r="C615" s="120" t="s">
        <v>689</v>
      </c>
      <c r="D615" s="121" t="s">
        <v>1069</v>
      </c>
      <c r="E615" s="122" t="s">
        <v>40</v>
      </c>
      <c r="F615" s="123" t="s">
        <v>53</v>
      </c>
      <c r="G615" s="124" t="s">
        <v>60</v>
      </c>
      <c r="H615" s="125" t="s">
        <v>1460</v>
      </c>
      <c r="I615" s="126" t="s">
        <v>48</v>
      </c>
      <c r="J615" s="142" t="s">
        <v>223</v>
      </c>
      <c r="K615" s="127"/>
      <c r="L615" s="128"/>
      <c r="M615" s="128" t="str">
        <f>IF(ISERROR(VLOOKUP(K615,#REF!,3,FALSE))," ",VLOOKUP(K615,#REF!,3,FALSE))</f>
        <v> </v>
      </c>
      <c r="N615" s="159" t="s">
        <v>1482</v>
      </c>
      <c r="O615" s="159">
        <v>1</v>
      </c>
      <c r="P615" s="129">
        <v>900229503</v>
      </c>
      <c r="Q615" s="130" t="s">
        <v>1856</v>
      </c>
      <c r="R615" s="129" t="s">
        <v>296</v>
      </c>
      <c r="S615" s="129"/>
      <c r="T615" s="129"/>
      <c r="U615" s="131"/>
      <c r="V615" s="129"/>
      <c r="W615" s="129"/>
      <c r="X615" s="131"/>
      <c r="Y615" s="132">
        <v>247146013</v>
      </c>
      <c r="Z615" s="133"/>
      <c r="AA615" s="134">
        <v>0</v>
      </c>
      <c r="AB615" s="132">
        <v>0</v>
      </c>
      <c r="AC615" s="176">
        <f>+Y615+Z615+AB615</f>
        <v>247146013</v>
      </c>
      <c r="AD615" s="176">
        <v>236405599</v>
      </c>
      <c r="AE615" s="135">
        <v>44237</v>
      </c>
      <c r="AF615" s="135">
        <v>44250</v>
      </c>
      <c r="AG615" s="135">
        <v>44512</v>
      </c>
      <c r="AH615" s="136">
        <v>240</v>
      </c>
      <c r="AI615" s="136">
        <v>1</v>
      </c>
      <c r="AJ615" s="137">
        <v>20</v>
      </c>
      <c r="AK615" s="138"/>
      <c r="AL615" s="136"/>
      <c r="AM615" s="158"/>
      <c r="AN615" s="164"/>
      <c r="AO615" s="139"/>
      <c r="AP615" s="157" t="s">
        <v>1894</v>
      </c>
      <c r="AQ615" s="157" t="s">
        <v>1894</v>
      </c>
      <c r="AR615" s="139"/>
      <c r="AS615" s="140">
        <f t="shared" si="30"/>
        <v>0.9565422323847077</v>
      </c>
      <c r="AT615" s="35"/>
      <c r="AU615" s="35"/>
      <c r="AV615" s="35"/>
      <c r="AW615" s="35"/>
      <c r="AX615" s="35"/>
      <c r="AY615" s="35"/>
    </row>
    <row r="616" spans="1:51" s="33" customFormat="1" ht="27.75" customHeight="1">
      <c r="A616" s="177">
        <v>441</v>
      </c>
      <c r="B616" s="177">
        <v>2020</v>
      </c>
      <c r="C616" s="177" t="s">
        <v>2072</v>
      </c>
      <c r="D616" s="200" t="s">
        <v>2095</v>
      </c>
      <c r="E616" s="178" t="s">
        <v>52</v>
      </c>
      <c r="F616" s="179" t="s">
        <v>55</v>
      </c>
      <c r="G616" s="180" t="s">
        <v>79</v>
      </c>
      <c r="H616" s="181" t="s">
        <v>2007</v>
      </c>
      <c r="I616" s="182" t="s">
        <v>48</v>
      </c>
      <c r="J616" s="142" t="s">
        <v>223</v>
      </c>
      <c r="K616" s="183"/>
      <c r="L616" s="184"/>
      <c r="M616" s="184"/>
      <c r="N616" s="185" t="s">
        <v>1482</v>
      </c>
      <c r="O616" s="185">
        <v>0</v>
      </c>
      <c r="P616" s="186">
        <v>800023646</v>
      </c>
      <c r="Q616" s="187" t="s">
        <v>2047</v>
      </c>
      <c r="R616" s="186" t="s">
        <v>296</v>
      </c>
      <c r="S616" s="186"/>
      <c r="T616" s="186"/>
      <c r="U616" s="131"/>
      <c r="V616" s="186"/>
      <c r="W616" s="186"/>
      <c r="X616" s="188"/>
      <c r="Y616" s="189">
        <v>631696968</v>
      </c>
      <c r="Z616" s="190"/>
      <c r="AA616" s="191">
        <v>0</v>
      </c>
      <c r="AB616" s="189">
        <v>0</v>
      </c>
      <c r="AC616" s="176">
        <v>631696968</v>
      </c>
      <c r="AD616" s="176">
        <v>631696968</v>
      </c>
      <c r="AE616" s="135">
        <v>44210</v>
      </c>
      <c r="AF616" s="135">
        <v>44210</v>
      </c>
      <c r="AG616" s="135">
        <v>44210</v>
      </c>
      <c r="AH616" s="193"/>
      <c r="AI616" s="193"/>
      <c r="AJ616" s="194"/>
      <c r="AK616" s="195"/>
      <c r="AL616" s="193"/>
      <c r="AM616" s="196"/>
      <c r="AN616" s="164"/>
      <c r="AO616" s="197"/>
      <c r="AP616" s="198"/>
      <c r="AQ616" s="197" t="s">
        <v>1894</v>
      </c>
      <c r="AR616" s="197"/>
      <c r="AS616" s="140">
        <f t="shared" si="30"/>
        <v>1</v>
      </c>
      <c r="AT616" s="199"/>
      <c r="AU616" s="199"/>
      <c r="AV616" s="199"/>
      <c r="AW616" s="199"/>
      <c r="AX616" s="199"/>
      <c r="AY616" s="199"/>
    </row>
    <row r="617" spans="1:51" s="33" customFormat="1" ht="27.75" customHeight="1">
      <c r="A617" s="120">
        <v>242</v>
      </c>
      <c r="B617" s="120">
        <v>2021</v>
      </c>
      <c r="C617" s="120" t="s">
        <v>553</v>
      </c>
      <c r="D617" s="121" t="s">
        <v>933</v>
      </c>
      <c r="E617" s="122" t="s">
        <v>52</v>
      </c>
      <c r="F617" s="123" t="s">
        <v>55</v>
      </c>
      <c r="G617" s="124" t="s">
        <v>79</v>
      </c>
      <c r="H617" s="125" t="s">
        <v>1320</v>
      </c>
      <c r="I617" s="126" t="s">
        <v>48</v>
      </c>
      <c r="J617" s="142" t="s">
        <v>223</v>
      </c>
      <c r="K617" s="127"/>
      <c r="L617" s="128"/>
      <c r="M617" s="128" t="str">
        <f>IF(ISERROR(VLOOKUP(K617,#REF!,3,FALSE))," ",VLOOKUP(K617,#REF!,3,FALSE))</f>
        <v> </v>
      </c>
      <c r="N617" s="159" t="s">
        <v>1482</v>
      </c>
      <c r="O617" s="159">
        <v>21</v>
      </c>
      <c r="P617" s="129">
        <v>901483300</v>
      </c>
      <c r="Q617" s="130" t="s">
        <v>1724</v>
      </c>
      <c r="R617" s="129" t="s">
        <v>297</v>
      </c>
      <c r="S617" s="186">
        <v>860032347</v>
      </c>
      <c r="T617" s="129" t="s">
        <v>1876</v>
      </c>
      <c r="U617" s="203">
        <v>50</v>
      </c>
      <c r="V617" s="203">
        <v>860060112</v>
      </c>
      <c r="W617" s="129" t="s">
        <v>2147</v>
      </c>
      <c r="X617" s="131" t="s">
        <v>1890</v>
      </c>
      <c r="Y617" s="132">
        <v>956723285</v>
      </c>
      <c r="Z617" s="133"/>
      <c r="AA617" s="134">
        <v>0</v>
      </c>
      <c r="AB617" s="132">
        <v>0</v>
      </c>
      <c r="AC617" s="176">
        <f>+Y617+Z617+AB617</f>
        <v>956723285</v>
      </c>
      <c r="AD617" s="176">
        <v>531512935</v>
      </c>
      <c r="AE617" s="135">
        <v>44328</v>
      </c>
      <c r="AF617" s="135">
        <v>44339</v>
      </c>
      <c r="AG617" s="135">
        <v>44614</v>
      </c>
      <c r="AH617" s="136">
        <v>270</v>
      </c>
      <c r="AI617" s="136">
        <v>0</v>
      </c>
      <c r="AJ617" s="137">
        <v>0</v>
      </c>
      <c r="AK617" s="138"/>
      <c r="AL617" s="136"/>
      <c r="AM617" s="158"/>
      <c r="AN617" s="164"/>
      <c r="AO617" s="139"/>
      <c r="AP617" s="157" t="s">
        <v>1894</v>
      </c>
      <c r="AQ617" s="139"/>
      <c r="AR617" s="139"/>
      <c r="AS617" s="140">
        <f t="shared" si="30"/>
        <v>0.5555555543941841</v>
      </c>
      <c r="AT617" s="35"/>
      <c r="AU617" s="35"/>
      <c r="AV617" s="35"/>
      <c r="AW617" s="35"/>
      <c r="AX617" s="35"/>
      <c r="AY617" s="35"/>
    </row>
    <row r="618" spans="1:45" ht="27.75" customHeight="1">
      <c r="A618" s="143" t="s">
        <v>314</v>
      </c>
      <c r="B618" s="144"/>
      <c r="C618" s="144"/>
      <c r="D618" s="144"/>
      <c r="E618" s="145"/>
      <c r="F618" s="144"/>
      <c r="G618" s="144"/>
      <c r="H618" s="144"/>
      <c r="I618" s="144"/>
      <c r="J618" s="144"/>
      <c r="K618" s="144"/>
      <c r="L618" s="144"/>
      <c r="M618" s="144"/>
      <c r="N618" s="144"/>
      <c r="O618" s="147"/>
      <c r="P618" s="146"/>
      <c r="Q618" s="144"/>
      <c r="R618" s="144"/>
      <c r="S618" s="144"/>
      <c r="T618" s="144"/>
      <c r="U618" s="144"/>
      <c r="V618" s="144"/>
      <c r="W618" s="144"/>
      <c r="X618" s="148"/>
      <c r="Y618" s="149">
        <f>SUM(Y14:Y589)</f>
        <v>52080481233</v>
      </c>
      <c r="Z618" s="149">
        <f>SUM(Z14:Z589)</f>
        <v>0</v>
      </c>
      <c r="AA618" s="149">
        <f>SUM(AA14:AA589)</f>
        <v>274</v>
      </c>
      <c r="AB618" s="149">
        <f>SUM(AB14:AB589)</f>
        <v>3583009931</v>
      </c>
      <c r="AC618" s="149">
        <f>SUM(AC14:AC617)</f>
        <v>58868920291</v>
      </c>
      <c r="AD618" s="144"/>
      <c r="AE618" s="144"/>
      <c r="AF618" s="144"/>
      <c r="AG618" s="147"/>
      <c r="AH618" s="146"/>
      <c r="AI618" s="144"/>
      <c r="AJ618" s="150"/>
      <c r="AK618" s="144"/>
      <c r="AL618" s="144"/>
      <c r="AM618" s="144"/>
      <c r="AN618" s="165"/>
      <c r="AO618" s="144"/>
      <c r="AP618" s="151"/>
      <c r="AQ618" s="152"/>
      <c r="AR618" s="153"/>
      <c r="AS618" s="149">
        <f>SUM(AS14:AS589)</f>
        <v>452.05385757040733</v>
      </c>
    </row>
    <row r="626" spans="29:30" ht="27.75" customHeight="1">
      <c r="AC626" s="168">
        <f>SUM(AC14:AC617)</f>
        <v>58868920291</v>
      </c>
      <c r="AD626" s="168">
        <f>SUM(AD14:AD617)</f>
        <v>35285269379</v>
      </c>
    </row>
  </sheetData>
  <sheetProtection/>
  <autoFilter ref="A13:AY618"/>
  <mergeCells count="34">
    <mergeCell ref="AO11:AR11"/>
    <mergeCell ref="C12:D12"/>
    <mergeCell ref="I12:M12"/>
    <mergeCell ref="P12:X12"/>
    <mergeCell ref="AO12:AR12"/>
    <mergeCell ref="A11:X11"/>
    <mergeCell ref="Y11:AD11"/>
    <mergeCell ref="AE11:AJ11"/>
    <mergeCell ref="AK11:AN11"/>
    <mergeCell ref="AK8:AL8"/>
    <mergeCell ref="A9:D9"/>
    <mergeCell ref="G9:H9"/>
    <mergeCell ref="K9:P10"/>
    <mergeCell ref="AK9:AL9"/>
    <mergeCell ref="A10:D10"/>
    <mergeCell ref="F10:H10"/>
    <mergeCell ref="AK10:AL10"/>
    <mergeCell ref="A6:D6"/>
    <mergeCell ref="I6:K6"/>
    <mergeCell ref="AK6:AL6"/>
    <mergeCell ref="A7:D7"/>
    <mergeCell ref="I7:K7"/>
    <mergeCell ref="AK7:AL7"/>
    <mergeCell ref="A2:AO2"/>
    <mergeCell ref="A3:AO3"/>
    <mergeCell ref="A5:D5"/>
    <mergeCell ref="I5:K5"/>
    <mergeCell ref="O5:P5"/>
    <mergeCell ref="Z5:AO5"/>
    <mergeCell ref="AM6:AS6"/>
    <mergeCell ref="AM7:AS7"/>
    <mergeCell ref="AM8:AS8"/>
    <mergeCell ref="AM9:AR9"/>
    <mergeCell ref="AM10:AS10"/>
  </mergeCells>
  <dataValidations count="17">
    <dataValidation type="whole" operator="greaterThanOrEqual" allowBlank="1" showInputMessage="1" showErrorMessage="1" sqref="E9:E10">
      <formula1>0</formula1>
    </dataValidation>
    <dataValidation type="custom" allowBlank="1" showInputMessage="1" showErrorMessage="1" sqref="AB7">
      <formula1>vacio()</formula1>
    </dataValidation>
    <dataValidation type="whole" operator="greaterThan" allowBlank="1" showInputMessage="1" showErrorMessage="1" sqref="E6:E7 I6:J7 I10:J10">
      <formula1>0</formula1>
    </dataValidation>
    <dataValidation type="list" allowBlank="1" showInputMessage="1" showErrorMessage="1" sqref="I5:K5">
      <formula1>Sector</formula1>
    </dataValidation>
    <dataValidation type="date" allowBlank="1" showInputMessage="1" showErrorMessage="1" errorTitle="Error" error="La fecha de suscripción debe estar entre el 1/01/2021 a 30/04/2021." sqref="AF432:AF435 AF256:AG256 AF170:AG170 AF178:AG178 AF406:AG406 AF414:AG414 AF566:AG566 AF17:AG17 AF39:AG39 AF173:AG176 AF185:AG185 AF304:AG304 AF306:AG306 AF315:AG315 AF342:AG343 AF400:AG400 AF409:AG409 AF421:AG421 AF423:AG423 AF427:AG428 AG435 AF438:AG439 AF554:AG554 AF556:AG558 AF568:AG568 AF592:AG592 AF597:AG598 AF600:AG600 AF602:AG603 AF608:AG608 AF610:AG610 AF613:AG613 AE14:AE617 AF616:AG616">
      <formula1>44197</formula1>
      <formula2>44316</formula2>
    </dataValidation>
    <dataValidation type="list" showInputMessage="1" showErrorMessage="1" errorTitle="Tipo de contrato no permitido" error="El tipo de contrato debe corresponder a un número. Consulte el instructivo para más información&#10;" sqref="F570:F589 F448:F550 E14:E617">
      <formula1>tipo</formula1>
    </dataValidation>
    <dataValidation type="list" allowBlank="1" showInputMessage="1" showErrorMessage="1" errorTitle="Error " error="Debe seleccionar una opción dentro de la lista&#10;" sqref="F590:F617 F551:F569 F14:F447">
      <formula1>modal</formula1>
    </dataValidation>
    <dataValidation type="whole" operator="greaterThanOrEqual" allowBlank="1" showInputMessage="1" showErrorMessage="1" errorTitle="Error" error="Registre solo números (no guiones, comas o texto)" sqref="AD457 AD479 AD483 AD495:AD499 AD503:AD508 AD519 AD551:AD617 AD540:AD549 AD522:AD538 AD492:AD493 AD14:AD447 AH14:AJ617 Y14:Y617 AA14:AB617">
      <formula1>0</formula1>
    </dataValidation>
    <dataValidation operator="greaterThan" allowBlank="1" showErrorMessage="1" errorTitle="Error" error="Debe digitar un número.&#10;" sqref="N14:N617"/>
    <dataValidation type="whole" operator="lessThanOrEqual" allowBlank="1" showInputMessage="1" showErrorMessage="1" error="Registre valor negativo" sqref="Z14:Z617">
      <formula1>0</formula1>
    </dataValidation>
    <dataValidation type="whole" operator="greaterThan" allowBlank="1" showInputMessage="1" showErrorMessage="1" error="Registre vigencia" sqref="B14:B617">
      <formula1>0</formula1>
    </dataValidation>
    <dataValidation type="whole" operator="greaterThanOrEqual" allowBlank="1" showInputMessage="1" showErrorMessage="1" error="Registre solo números (no guiones, comas o texto)" sqref="AN14:AN617">
      <formula1>0</formula1>
    </dataValidation>
    <dataValidation type="list" allowBlank="1" showInputMessage="1" showErrorMessage="1" errorTitle="Error" error="Debe seleccionar un item de la lista&#10;" sqref="I14:I617">
      <formula1>afectacion</formula1>
    </dataValidation>
    <dataValidation type="list" allowBlank="1" showInputMessage="1" showErrorMessage="1" sqref="R14:R617">
      <formula1>naturaleza</formula1>
    </dataValidation>
    <dataValidation type="list" allowBlank="1" showInputMessage="1" showErrorMessage="1" sqref="G14:G617">
      <formula1>IF(F14="Selección abreviada",sa,IF(F14="Contratación directa",cd,IF(F14="Régimen especial",re,na)))</formula1>
    </dataValidation>
    <dataValidation type="list" allowBlank="1" showInputMessage="1" showErrorMessage="1" sqref="K14:K617">
      <formula1>IF(I14="Inversión",programanue,na)</formula1>
    </dataValidation>
    <dataValidation type="date" operator="greaterThanOrEqual" allowBlank="1" showInputMessage="1" showErrorMessage="1" errorTitle="ERROR" error="La fecha de cesión debe ser mayor a la fecha de inicio." sqref="AM14:AM617">
      <formula1>AE14</formula1>
    </dataValidation>
  </dataValidations>
  <hyperlinks>
    <hyperlink ref="AM10" r:id="rId1" display="alcalde.engativa@gobiernobogota.gov.co    Y   "/>
    <hyperlink ref="D305" r:id="rId2" display="https://community.secop.gov.co/Public/Tendering/OpportunityDetail/Index?noticeUID=CO1.NTC.1773142&amp;isFromPublicArea=True&amp;isModal=False"/>
  </hyperlinks>
  <printOptions/>
  <pageMargins left="0.7" right="0.7" top="0.75" bottom="0.75" header="0.3" footer="0.3"/>
  <pageSetup fitToHeight="100" fitToWidth="1" horizontalDpi="600" verticalDpi="600" orientation="landscape" scale="12" r:id="rId6"/>
  <drawing r:id="rId5"/>
  <legacyDrawing r:id="rId4"/>
</worksheet>
</file>

<file path=xl/worksheets/sheet2.xml><?xml version="1.0" encoding="utf-8"?>
<worksheet xmlns="http://schemas.openxmlformats.org/spreadsheetml/2006/main" xmlns:r="http://schemas.openxmlformats.org/officeDocument/2006/relationships">
  <sheetPr codeName="Hoja3"/>
  <dimension ref="A1:F40"/>
  <sheetViews>
    <sheetView zoomScalePageLayoutView="0" workbookViewId="0" topLeftCell="A19">
      <selection activeCell="C37" sqref="C37"/>
    </sheetView>
  </sheetViews>
  <sheetFormatPr defaultColWidth="11.421875" defaultRowHeight="15"/>
  <cols>
    <col min="2" max="2" width="66.140625" style="0" customWidth="1"/>
    <col min="3" max="3" width="63.7109375" style="0" customWidth="1"/>
    <col min="4" max="4" width="15.421875" style="0" bestFit="1" customWidth="1"/>
  </cols>
  <sheetData>
    <row r="1" spans="2:5" ht="14.25">
      <c r="B1" s="13" t="s">
        <v>44</v>
      </c>
      <c r="C1" s="1" t="s">
        <v>6</v>
      </c>
      <c r="D1" s="2" t="s">
        <v>45</v>
      </c>
      <c r="E1" t="s">
        <v>291</v>
      </c>
    </row>
    <row r="2" spans="1:5" ht="15" thickBot="1">
      <c r="A2">
        <v>1</v>
      </c>
      <c r="B2" s="3" t="s">
        <v>46</v>
      </c>
      <c r="C2" s="4" t="s">
        <v>47</v>
      </c>
      <c r="D2" s="5" t="s">
        <v>48</v>
      </c>
      <c r="E2" s="3" t="s">
        <v>295</v>
      </c>
    </row>
    <row r="3" spans="1:5" ht="14.25">
      <c r="A3">
        <v>2</v>
      </c>
      <c r="B3" s="6" t="s">
        <v>34</v>
      </c>
      <c r="C3" s="7" t="s">
        <v>27</v>
      </c>
      <c r="D3" s="5" t="s">
        <v>49</v>
      </c>
      <c r="E3" s="3" t="s">
        <v>296</v>
      </c>
    </row>
    <row r="4" spans="1:5" ht="14.25">
      <c r="A4">
        <v>3</v>
      </c>
      <c r="B4" s="9" t="s">
        <v>35</v>
      </c>
      <c r="C4" s="7" t="s">
        <v>50</v>
      </c>
      <c r="D4" s="5" t="s">
        <v>51</v>
      </c>
      <c r="E4" s="3" t="s">
        <v>297</v>
      </c>
    </row>
    <row r="5" spans="1:5" ht="14.25">
      <c r="A5">
        <v>4</v>
      </c>
      <c r="B5" s="10" t="s">
        <v>52</v>
      </c>
      <c r="C5" s="7" t="s">
        <v>53</v>
      </c>
      <c r="D5" s="11"/>
      <c r="E5" s="12" t="s">
        <v>298</v>
      </c>
    </row>
    <row r="6" spans="1:5" ht="14.25">
      <c r="A6">
        <v>5</v>
      </c>
      <c r="B6" s="8" t="s">
        <v>54</v>
      </c>
      <c r="C6" s="7" t="s">
        <v>55</v>
      </c>
      <c r="D6" s="8"/>
      <c r="E6" s="8"/>
    </row>
    <row r="7" spans="1:5" ht="14.25">
      <c r="A7">
        <v>6</v>
      </c>
      <c r="B7" s="8" t="s">
        <v>36</v>
      </c>
      <c r="C7" s="7" t="s">
        <v>56</v>
      </c>
      <c r="D7" s="8"/>
      <c r="E7" s="8"/>
    </row>
    <row r="8" spans="1:5" ht="14.25">
      <c r="A8">
        <v>7</v>
      </c>
      <c r="B8" s="8" t="s">
        <v>37</v>
      </c>
      <c r="C8" s="7" t="s">
        <v>57</v>
      </c>
      <c r="D8" s="8"/>
      <c r="E8" s="8"/>
    </row>
    <row r="9" spans="1:5" ht="14.25">
      <c r="A9">
        <v>8</v>
      </c>
      <c r="B9" s="8" t="s">
        <v>38</v>
      </c>
      <c r="C9" s="8"/>
      <c r="D9" s="8"/>
      <c r="E9" s="8"/>
    </row>
    <row r="10" spans="1:5" ht="14.25">
      <c r="A10">
        <v>9</v>
      </c>
      <c r="B10" s="8" t="s">
        <v>39</v>
      </c>
      <c r="C10" s="3"/>
      <c r="D10" s="8"/>
      <c r="E10" s="8"/>
    </row>
    <row r="11" spans="1:5" ht="14.25">
      <c r="A11">
        <v>10</v>
      </c>
      <c r="B11" s="8" t="s">
        <v>26</v>
      </c>
      <c r="C11" s="13" t="s">
        <v>53</v>
      </c>
      <c r="D11" s="8"/>
      <c r="E11" s="8"/>
    </row>
    <row r="12" spans="1:5" ht="14.25">
      <c r="A12">
        <v>11</v>
      </c>
      <c r="B12" s="8" t="s">
        <v>40</v>
      </c>
      <c r="C12" s="14" t="s">
        <v>58</v>
      </c>
      <c r="D12" s="8"/>
      <c r="E12" s="8"/>
    </row>
    <row r="13" spans="1:5" ht="14.25">
      <c r="A13">
        <v>12</v>
      </c>
      <c r="B13" s="8" t="s">
        <v>41</v>
      </c>
      <c r="C13" s="14" t="s">
        <v>59</v>
      </c>
      <c r="D13" s="8"/>
      <c r="E13" s="8"/>
    </row>
    <row r="14" spans="1:5" ht="14.25">
      <c r="A14">
        <v>13</v>
      </c>
      <c r="B14" s="8" t="s">
        <v>42</v>
      </c>
      <c r="C14" s="14" t="s">
        <v>60</v>
      </c>
      <c r="D14" s="8"/>
      <c r="E14" s="8"/>
    </row>
    <row r="15" spans="1:5" ht="14.25">
      <c r="A15">
        <v>14</v>
      </c>
      <c r="B15" s="8" t="s">
        <v>61</v>
      </c>
      <c r="C15" s="14" t="s">
        <v>62</v>
      </c>
      <c r="D15" s="8"/>
      <c r="E15" s="8"/>
    </row>
    <row r="16" spans="1:5" ht="14.25">
      <c r="A16">
        <v>15</v>
      </c>
      <c r="B16" s="8" t="s">
        <v>63</v>
      </c>
      <c r="C16" s="8"/>
      <c r="D16" s="8"/>
      <c r="E16" s="8"/>
    </row>
    <row r="17" spans="1:5" ht="14.25">
      <c r="A17">
        <v>16</v>
      </c>
      <c r="B17" s="8" t="s">
        <v>64</v>
      </c>
      <c r="C17" s="15" t="s">
        <v>65</v>
      </c>
      <c r="D17" s="8"/>
      <c r="E17" s="8"/>
    </row>
    <row r="18" spans="1:5" ht="14.25">
      <c r="A18">
        <v>17</v>
      </c>
      <c r="B18" s="8" t="s">
        <v>66</v>
      </c>
      <c r="C18" s="14" t="s">
        <v>67</v>
      </c>
      <c r="D18" s="8"/>
      <c r="E18" s="8"/>
    </row>
    <row r="19" spans="1:5" ht="14.25">
      <c r="A19">
        <v>18</v>
      </c>
      <c r="B19" s="8" t="s">
        <v>68</v>
      </c>
      <c r="C19" s="14" t="s">
        <v>69</v>
      </c>
      <c r="D19" s="8"/>
      <c r="E19" s="8"/>
    </row>
    <row r="20" spans="1:5" ht="14.25">
      <c r="A20">
        <v>19</v>
      </c>
      <c r="B20" s="8" t="s">
        <v>43</v>
      </c>
      <c r="C20" s="14" t="s">
        <v>64</v>
      </c>
      <c r="D20" s="8"/>
      <c r="E20" s="8"/>
    </row>
    <row r="21" spans="1:6" ht="36.75" customHeight="1">
      <c r="A21" s="16">
        <v>20</v>
      </c>
      <c r="B21" s="16" t="s">
        <v>70</v>
      </c>
      <c r="C21" s="17" t="s">
        <v>71</v>
      </c>
      <c r="D21" s="16"/>
      <c r="E21" s="16"/>
      <c r="F21" s="16"/>
    </row>
    <row r="22" spans="1:6" ht="14.25">
      <c r="A22" s="16"/>
      <c r="B22" s="54" t="s">
        <v>134</v>
      </c>
      <c r="C22" s="17" t="s">
        <v>72</v>
      </c>
      <c r="D22" s="16"/>
      <c r="E22" s="16"/>
      <c r="F22" s="16"/>
    </row>
    <row r="23" spans="1:6" ht="28.5">
      <c r="A23">
        <v>1</v>
      </c>
      <c r="B23" s="33" t="s">
        <v>148</v>
      </c>
      <c r="C23" s="17" t="s">
        <v>73</v>
      </c>
      <c r="D23" s="16"/>
      <c r="E23" s="16"/>
      <c r="F23" s="16"/>
    </row>
    <row r="24" spans="1:6" ht="14.25">
      <c r="A24" s="16">
        <f>+A23+1</f>
        <v>2</v>
      </c>
      <c r="B24" s="33" t="s">
        <v>149</v>
      </c>
      <c r="C24" s="17" t="s">
        <v>74</v>
      </c>
      <c r="D24" s="16"/>
      <c r="E24" s="16"/>
      <c r="F24" s="16"/>
    </row>
    <row r="25" spans="1:6" ht="42.75">
      <c r="A25" s="16">
        <f aca="true" t="shared" si="0" ref="A25:A38">+A24+1</f>
        <v>3</v>
      </c>
      <c r="B25" s="33" t="s">
        <v>150</v>
      </c>
      <c r="C25" s="17" t="s">
        <v>75</v>
      </c>
      <c r="D25" s="16"/>
      <c r="E25" s="16"/>
      <c r="F25" s="16"/>
    </row>
    <row r="26" spans="1:6" ht="14.25">
      <c r="A26" s="16">
        <f t="shared" si="0"/>
        <v>4</v>
      </c>
      <c r="B26" s="33" t="s">
        <v>135</v>
      </c>
      <c r="C26" s="17" t="s">
        <v>76</v>
      </c>
      <c r="D26" s="16"/>
      <c r="E26" s="16"/>
      <c r="F26" s="16"/>
    </row>
    <row r="27" spans="1:6" ht="28.5">
      <c r="A27" s="16">
        <f t="shared" si="0"/>
        <v>5</v>
      </c>
      <c r="B27" s="33" t="s">
        <v>136</v>
      </c>
      <c r="C27" s="17" t="s">
        <v>77</v>
      </c>
      <c r="D27" s="16"/>
      <c r="E27" s="16"/>
      <c r="F27" s="16"/>
    </row>
    <row r="28" spans="1:6" ht="14.25">
      <c r="A28" s="16">
        <f t="shared" si="0"/>
        <v>6</v>
      </c>
      <c r="B28" s="33" t="s">
        <v>137</v>
      </c>
      <c r="C28" s="17"/>
      <c r="D28" s="16"/>
      <c r="E28" s="16"/>
      <c r="F28" s="16"/>
    </row>
    <row r="29" spans="1:3" ht="14.25">
      <c r="A29" s="16">
        <f t="shared" si="0"/>
        <v>7</v>
      </c>
      <c r="B29" s="33" t="s">
        <v>138</v>
      </c>
      <c r="C29" s="17"/>
    </row>
    <row r="30" spans="1:3" ht="14.25">
      <c r="A30" s="16">
        <f t="shared" si="0"/>
        <v>8</v>
      </c>
      <c r="B30" s="33" t="s">
        <v>139</v>
      </c>
      <c r="C30" s="14" t="s">
        <v>78</v>
      </c>
    </row>
    <row r="31" spans="1:3" ht="14.25">
      <c r="A31" s="16">
        <f t="shared" si="0"/>
        <v>9</v>
      </c>
      <c r="B31" s="33" t="s">
        <v>140</v>
      </c>
      <c r="C31" s="18" t="s">
        <v>79</v>
      </c>
    </row>
    <row r="32" spans="1:2" ht="14.25">
      <c r="A32" s="16">
        <f t="shared" si="0"/>
        <v>10</v>
      </c>
      <c r="B32" s="33" t="s">
        <v>141</v>
      </c>
    </row>
    <row r="33" spans="1:3" ht="14.25">
      <c r="A33" s="16">
        <f t="shared" si="0"/>
        <v>11</v>
      </c>
      <c r="B33" s="33" t="s">
        <v>142</v>
      </c>
      <c r="C33" t="s">
        <v>218</v>
      </c>
    </row>
    <row r="34" spans="1:3" ht="14.25">
      <c r="A34" s="16">
        <f t="shared" si="0"/>
        <v>12</v>
      </c>
      <c r="B34" s="33" t="s">
        <v>143</v>
      </c>
      <c r="C34" t="s">
        <v>219</v>
      </c>
    </row>
    <row r="35" spans="1:2" ht="14.25">
      <c r="A35" s="16">
        <f t="shared" si="0"/>
        <v>13</v>
      </c>
      <c r="B35" s="33" t="s">
        <v>144</v>
      </c>
    </row>
    <row r="36" spans="1:3" ht="14.25">
      <c r="A36" s="16">
        <f t="shared" si="0"/>
        <v>14</v>
      </c>
      <c r="B36" s="33" t="s">
        <v>145</v>
      </c>
      <c r="C36" t="s">
        <v>222</v>
      </c>
    </row>
    <row r="37" spans="1:3" ht="14.25">
      <c r="A37" s="16">
        <f t="shared" si="0"/>
        <v>15</v>
      </c>
      <c r="B37" s="33" t="s">
        <v>146</v>
      </c>
      <c r="C37" t="s">
        <v>223</v>
      </c>
    </row>
    <row r="38" spans="1:3" ht="14.25">
      <c r="A38" s="16">
        <f t="shared" si="0"/>
        <v>16</v>
      </c>
      <c r="B38" s="33" t="s">
        <v>147</v>
      </c>
      <c r="C38" s="53"/>
    </row>
    <row r="40" ht="14.25">
      <c r="B40" t="s">
        <v>151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Hoja4"/>
  <dimension ref="A2:I104"/>
  <sheetViews>
    <sheetView zoomScalePageLayoutView="0" workbookViewId="0" topLeftCell="A1">
      <selection activeCell="B2" sqref="B2"/>
    </sheetView>
  </sheetViews>
  <sheetFormatPr defaultColWidth="11.421875" defaultRowHeight="15"/>
  <cols>
    <col min="3" max="3" width="13.7109375" style="0" customWidth="1"/>
    <col min="4" max="4" width="74.28125" style="0" customWidth="1"/>
    <col min="5" max="5" width="70.140625" style="0" bestFit="1" customWidth="1"/>
  </cols>
  <sheetData>
    <row r="1" ht="15" thickBot="1"/>
    <row r="2" spans="2:5" ht="14.25">
      <c r="B2" s="69" t="s">
        <v>227</v>
      </c>
      <c r="C2" s="70" t="s">
        <v>217</v>
      </c>
      <c r="D2" s="71" t="s">
        <v>226</v>
      </c>
      <c r="E2" s="72" t="s">
        <v>154</v>
      </c>
    </row>
    <row r="3" spans="2:5" ht="15">
      <c r="B3" s="103" t="s">
        <v>222</v>
      </c>
      <c r="C3" s="95">
        <v>1</v>
      </c>
      <c r="D3" s="20" t="s">
        <v>80</v>
      </c>
      <c r="E3" s="26" t="s">
        <v>81</v>
      </c>
    </row>
    <row r="4" spans="1:9" ht="15">
      <c r="A4" s="33"/>
      <c r="B4" s="103" t="s">
        <v>222</v>
      </c>
      <c r="C4" s="95">
        <v>2</v>
      </c>
      <c r="D4" s="20" t="s">
        <v>82</v>
      </c>
      <c r="E4" s="26" t="s">
        <v>81</v>
      </c>
      <c r="I4" s="55"/>
    </row>
    <row r="5" spans="1:5" ht="15">
      <c r="A5" s="33"/>
      <c r="B5" s="103" t="s">
        <v>222</v>
      </c>
      <c r="C5" s="95">
        <v>3</v>
      </c>
      <c r="D5" s="20" t="s">
        <v>83</v>
      </c>
      <c r="E5" s="26" t="s">
        <v>81</v>
      </c>
    </row>
    <row r="6" spans="1:5" ht="15">
      <c r="A6" s="33"/>
      <c r="B6" s="103" t="s">
        <v>222</v>
      </c>
      <c r="C6" s="95">
        <v>4</v>
      </c>
      <c r="D6" s="20" t="s">
        <v>84</v>
      </c>
      <c r="E6" s="26" t="s">
        <v>81</v>
      </c>
    </row>
    <row r="7" spans="1:5" ht="15">
      <c r="A7" s="33"/>
      <c r="B7" s="103" t="s">
        <v>222</v>
      </c>
      <c r="C7" s="95">
        <v>5</v>
      </c>
      <c r="D7" s="20" t="s">
        <v>85</v>
      </c>
      <c r="E7" s="26" t="s">
        <v>81</v>
      </c>
    </row>
    <row r="8" spans="1:5" ht="15">
      <c r="A8" s="33"/>
      <c r="B8" s="103" t="s">
        <v>222</v>
      </c>
      <c r="C8" s="95">
        <v>6</v>
      </c>
      <c r="D8" s="20" t="s">
        <v>86</v>
      </c>
      <c r="E8" s="26" t="s">
        <v>81</v>
      </c>
    </row>
    <row r="9" spans="1:5" ht="15">
      <c r="A9" s="33"/>
      <c r="B9" s="103" t="s">
        <v>222</v>
      </c>
      <c r="C9" s="95">
        <v>7</v>
      </c>
      <c r="D9" s="20" t="s">
        <v>87</v>
      </c>
      <c r="E9" s="26" t="s">
        <v>81</v>
      </c>
    </row>
    <row r="10" spans="1:5" ht="15">
      <c r="A10" s="33"/>
      <c r="B10" s="103" t="s">
        <v>222</v>
      </c>
      <c r="C10" s="95">
        <v>8</v>
      </c>
      <c r="D10" s="20" t="s">
        <v>88</v>
      </c>
      <c r="E10" s="26" t="s">
        <v>81</v>
      </c>
    </row>
    <row r="11" spans="1:5" ht="15">
      <c r="A11" s="33"/>
      <c r="B11" s="103" t="s">
        <v>222</v>
      </c>
      <c r="C11" s="95">
        <v>9</v>
      </c>
      <c r="D11" s="20" t="s">
        <v>89</v>
      </c>
      <c r="E11" s="26" t="s">
        <v>81</v>
      </c>
    </row>
    <row r="12" spans="1:5" ht="15">
      <c r="A12" s="33"/>
      <c r="B12" s="103" t="s">
        <v>222</v>
      </c>
      <c r="C12" s="95">
        <v>10</v>
      </c>
      <c r="D12" s="20" t="s">
        <v>90</v>
      </c>
      <c r="E12" s="26" t="s">
        <v>81</v>
      </c>
    </row>
    <row r="13" spans="1:5" ht="15">
      <c r="A13" s="33"/>
      <c r="B13" s="103" t="s">
        <v>222</v>
      </c>
      <c r="C13" s="95">
        <v>11</v>
      </c>
      <c r="D13" s="20" t="s">
        <v>91</v>
      </c>
      <c r="E13" s="26" t="s">
        <v>81</v>
      </c>
    </row>
    <row r="14" spans="1:5" ht="15">
      <c r="A14" s="33"/>
      <c r="B14" s="103" t="s">
        <v>222</v>
      </c>
      <c r="C14" s="95">
        <v>12</v>
      </c>
      <c r="D14" s="20" t="s">
        <v>92</v>
      </c>
      <c r="E14" s="26" t="s">
        <v>81</v>
      </c>
    </row>
    <row r="15" spans="1:5" ht="15">
      <c r="A15" s="33"/>
      <c r="B15" s="103" t="s">
        <v>222</v>
      </c>
      <c r="C15" s="96">
        <v>13</v>
      </c>
      <c r="D15" s="21" t="s">
        <v>93</v>
      </c>
      <c r="E15" s="27" t="s">
        <v>94</v>
      </c>
    </row>
    <row r="16" spans="1:5" ht="15">
      <c r="A16" s="33"/>
      <c r="B16" s="103" t="s">
        <v>222</v>
      </c>
      <c r="C16" s="96">
        <v>14</v>
      </c>
      <c r="D16" s="21" t="s">
        <v>95</v>
      </c>
      <c r="E16" s="27" t="s">
        <v>94</v>
      </c>
    </row>
    <row r="17" spans="1:5" ht="15">
      <c r="A17" s="33"/>
      <c r="B17" s="103" t="s">
        <v>222</v>
      </c>
      <c r="C17" s="96">
        <v>15</v>
      </c>
      <c r="D17" s="21" t="s">
        <v>96</v>
      </c>
      <c r="E17" s="27" t="s">
        <v>94</v>
      </c>
    </row>
    <row r="18" spans="1:5" ht="15">
      <c r="A18" s="33"/>
      <c r="B18" s="103" t="s">
        <v>222</v>
      </c>
      <c r="C18" s="96">
        <v>16</v>
      </c>
      <c r="D18" s="21" t="s">
        <v>97</v>
      </c>
      <c r="E18" s="27" t="s">
        <v>94</v>
      </c>
    </row>
    <row r="19" spans="1:5" ht="15">
      <c r="A19" s="33"/>
      <c r="B19" s="103" t="s">
        <v>222</v>
      </c>
      <c r="C19" s="96">
        <v>17</v>
      </c>
      <c r="D19" s="21" t="s">
        <v>98</v>
      </c>
      <c r="E19" s="27" t="s">
        <v>94</v>
      </c>
    </row>
    <row r="20" spans="1:5" ht="15">
      <c r="A20" s="33"/>
      <c r="B20" s="103" t="s">
        <v>222</v>
      </c>
      <c r="C20" s="96">
        <v>18</v>
      </c>
      <c r="D20" s="21" t="s">
        <v>99</v>
      </c>
      <c r="E20" s="27" t="s">
        <v>94</v>
      </c>
    </row>
    <row r="21" spans="1:5" ht="15">
      <c r="A21" s="33"/>
      <c r="B21" s="103" t="s">
        <v>222</v>
      </c>
      <c r="C21" s="97">
        <v>19</v>
      </c>
      <c r="D21" s="22" t="s">
        <v>100</v>
      </c>
      <c r="E21" s="28" t="s">
        <v>101</v>
      </c>
    </row>
    <row r="22" spans="1:5" ht="13.5" customHeight="1">
      <c r="A22" s="33"/>
      <c r="B22" s="103" t="s">
        <v>222</v>
      </c>
      <c r="C22" s="97">
        <v>20</v>
      </c>
      <c r="D22" s="22" t="s">
        <v>102</v>
      </c>
      <c r="E22" s="28" t="s">
        <v>101</v>
      </c>
    </row>
    <row r="23" spans="1:5" ht="15">
      <c r="A23" s="33"/>
      <c r="B23" s="103" t="s">
        <v>222</v>
      </c>
      <c r="C23" s="97">
        <v>21</v>
      </c>
      <c r="D23" s="22" t="s">
        <v>103</v>
      </c>
      <c r="E23" s="28" t="s">
        <v>101</v>
      </c>
    </row>
    <row r="24" spans="1:5" ht="15">
      <c r="A24" s="33"/>
      <c r="B24" s="103" t="s">
        <v>222</v>
      </c>
      <c r="C24" s="97">
        <v>22</v>
      </c>
      <c r="D24" s="22" t="s">
        <v>104</v>
      </c>
      <c r="E24" s="28" t="s">
        <v>101</v>
      </c>
    </row>
    <row r="25" spans="1:5" ht="15">
      <c r="A25" s="33"/>
      <c r="B25" s="103" t="s">
        <v>222</v>
      </c>
      <c r="C25" s="97">
        <v>23</v>
      </c>
      <c r="D25" s="22" t="s">
        <v>105</v>
      </c>
      <c r="E25" s="28" t="s">
        <v>101</v>
      </c>
    </row>
    <row r="26" spans="1:5" ht="15">
      <c r="A26" s="33"/>
      <c r="B26" s="103" t="s">
        <v>222</v>
      </c>
      <c r="C26" s="97">
        <v>24</v>
      </c>
      <c r="D26" s="22" t="s">
        <v>106</v>
      </c>
      <c r="E26" s="28" t="s">
        <v>101</v>
      </c>
    </row>
    <row r="27" spans="1:5" ht="15">
      <c r="A27" s="33"/>
      <c r="B27" s="103" t="s">
        <v>222</v>
      </c>
      <c r="C27" s="97">
        <v>25</v>
      </c>
      <c r="D27" s="22" t="s">
        <v>107</v>
      </c>
      <c r="E27" s="28" t="s">
        <v>101</v>
      </c>
    </row>
    <row r="28" spans="1:5" ht="15">
      <c r="A28" s="33"/>
      <c r="B28" s="103" t="s">
        <v>222</v>
      </c>
      <c r="C28" s="98">
        <v>26</v>
      </c>
      <c r="D28" s="23" t="s">
        <v>108</v>
      </c>
      <c r="E28" s="29" t="s">
        <v>109</v>
      </c>
    </row>
    <row r="29" spans="1:5" ht="15">
      <c r="A29" s="33"/>
      <c r="B29" s="103" t="s">
        <v>222</v>
      </c>
      <c r="C29" s="98">
        <v>27</v>
      </c>
      <c r="D29" s="23" t="s">
        <v>110</v>
      </c>
      <c r="E29" s="29" t="s">
        <v>109</v>
      </c>
    </row>
    <row r="30" spans="1:5" ht="15">
      <c r="A30" s="33"/>
      <c r="B30" s="103" t="s">
        <v>222</v>
      </c>
      <c r="C30" s="98">
        <v>28</v>
      </c>
      <c r="D30" s="23" t="s">
        <v>111</v>
      </c>
      <c r="E30" s="29" t="s">
        <v>109</v>
      </c>
    </row>
    <row r="31" spans="1:5" ht="15">
      <c r="A31" s="33"/>
      <c r="B31" s="103" t="s">
        <v>222</v>
      </c>
      <c r="C31" s="98">
        <v>29</v>
      </c>
      <c r="D31" s="23" t="s">
        <v>112</v>
      </c>
      <c r="E31" s="29" t="s">
        <v>109</v>
      </c>
    </row>
    <row r="32" spans="1:5" ht="15">
      <c r="A32" s="33"/>
      <c r="B32" s="103" t="s">
        <v>222</v>
      </c>
      <c r="C32" s="98">
        <v>30</v>
      </c>
      <c r="D32" s="23" t="s">
        <v>113</v>
      </c>
      <c r="E32" s="29" t="s">
        <v>109</v>
      </c>
    </row>
    <row r="33" spans="1:5" ht="16.5" customHeight="1">
      <c r="A33" s="33"/>
      <c r="B33" s="103" t="s">
        <v>222</v>
      </c>
      <c r="C33" s="99">
        <v>31</v>
      </c>
      <c r="D33" s="24" t="s">
        <v>114</v>
      </c>
      <c r="E33" s="30" t="s">
        <v>115</v>
      </c>
    </row>
    <row r="34" spans="1:5" ht="15">
      <c r="A34" s="33"/>
      <c r="B34" s="103" t="s">
        <v>222</v>
      </c>
      <c r="C34" s="99">
        <v>32</v>
      </c>
      <c r="D34" s="24" t="s">
        <v>116</v>
      </c>
      <c r="E34" s="30" t="s">
        <v>115</v>
      </c>
    </row>
    <row r="35" spans="1:5" ht="15">
      <c r="A35" s="33"/>
      <c r="B35" s="103" t="s">
        <v>222</v>
      </c>
      <c r="C35" s="99">
        <v>33</v>
      </c>
      <c r="D35" s="24" t="s">
        <v>117</v>
      </c>
      <c r="E35" s="30" t="s">
        <v>115</v>
      </c>
    </row>
    <row r="36" spans="1:5" ht="17.25" customHeight="1">
      <c r="A36" s="33"/>
      <c r="B36" s="103" t="s">
        <v>222</v>
      </c>
      <c r="C36" s="99">
        <v>34</v>
      </c>
      <c r="D36" s="24" t="s">
        <v>118</v>
      </c>
      <c r="E36" s="30" t="s">
        <v>115</v>
      </c>
    </row>
    <row r="37" spans="1:5" ht="15">
      <c r="A37" s="33"/>
      <c r="B37" s="103" t="s">
        <v>222</v>
      </c>
      <c r="C37" s="99">
        <v>35</v>
      </c>
      <c r="D37" s="24" t="s">
        <v>119</v>
      </c>
      <c r="E37" s="30" t="s">
        <v>115</v>
      </c>
    </row>
    <row r="38" spans="1:5" ht="15">
      <c r="A38" s="33"/>
      <c r="B38" s="103" t="s">
        <v>222</v>
      </c>
      <c r="C38" s="99">
        <v>36</v>
      </c>
      <c r="D38" s="24" t="s">
        <v>120</v>
      </c>
      <c r="E38" s="30" t="s">
        <v>115</v>
      </c>
    </row>
    <row r="39" spans="1:5" ht="15">
      <c r="A39" s="33"/>
      <c r="B39" s="103" t="s">
        <v>222</v>
      </c>
      <c r="C39" s="99">
        <v>37</v>
      </c>
      <c r="D39" s="24" t="s">
        <v>121</v>
      </c>
      <c r="E39" s="30" t="s">
        <v>115</v>
      </c>
    </row>
    <row r="40" spans="1:5" ht="15">
      <c r="A40" s="33"/>
      <c r="B40" s="103" t="s">
        <v>222</v>
      </c>
      <c r="C40" s="100">
        <v>38</v>
      </c>
      <c r="D40" s="25" t="s">
        <v>122</v>
      </c>
      <c r="E40" s="31" t="s">
        <v>123</v>
      </c>
    </row>
    <row r="41" spans="1:5" ht="15">
      <c r="A41" s="33"/>
      <c r="B41" s="103" t="s">
        <v>222</v>
      </c>
      <c r="C41" s="100">
        <v>39</v>
      </c>
      <c r="D41" s="25" t="s">
        <v>124</v>
      </c>
      <c r="E41" s="31" t="s">
        <v>123</v>
      </c>
    </row>
    <row r="42" spans="1:5" ht="15">
      <c r="A42" s="33"/>
      <c r="B42" s="103" t="s">
        <v>222</v>
      </c>
      <c r="C42" s="100">
        <v>40</v>
      </c>
      <c r="D42" s="25" t="s">
        <v>125</v>
      </c>
      <c r="E42" s="31" t="s">
        <v>123</v>
      </c>
    </row>
    <row r="43" spans="1:5" ht="15">
      <c r="A43" s="33"/>
      <c r="B43" s="103" t="s">
        <v>222</v>
      </c>
      <c r="C43" s="100">
        <v>41</v>
      </c>
      <c r="D43" s="25" t="s">
        <v>126</v>
      </c>
      <c r="E43" s="31" t="s">
        <v>123</v>
      </c>
    </row>
    <row r="44" spans="1:5" ht="15">
      <c r="A44" s="33"/>
      <c r="B44" s="103" t="s">
        <v>222</v>
      </c>
      <c r="C44" s="101">
        <v>42</v>
      </c>
      <c r="D44" s="19" t="s">
        <v>127</v>
      </c>
      <c r="E44" s="32" t="s">
        <v>128</v>
      </c>
    </row>
    <row r="45" spans="1:5" ht="15">
      <c r="A45" s="33"/>
      <c r="B45" s="103" t="s">
        <v>222</v>
      </c>
      <c r="C45" s="101">
        <v>43</v>
      </c>
      <c r="D45" s="19" t="s">
        <v>129</v>
      </c>
      <c r="E45" s="32" t="s">
        <v>128</v>
      </c>
    </row>
    <row r="46" spans="1:5" ht="15">
      <c r="A46" s="33"/>
      <c r="B46" s="103" t="s">
        <v>222</v>
      </c>
      <c r="C46" s="101">
        <v>44</v>
      </c>
      <c r="D46" s="19" t="s">
        <v>130</v>
      </c>
      <c r="E46" s="32" t="s">
        <v>128</v>
      </c>
    </row>
    <row r="47" spans="1:7" ht="15">
      <c r="A47" s="33"/>
      <c r="B47" s="103" t="s">
        <v>222</v>
      </c>
      <c r="C47" s="102">
        <v>45</v>
      </c>
      <c r="D47" s="56" t="s">
        <v>131</v>
      </c>
      <c r="E47" s="68" t="s">
        <v>128</v>
      </c>
      <c r="F47" s="57"/>
      <c r="G47" s="57"/>
    </row>
    <row r="48" spans="1:5" s="33" customFormat="1" ht="28.5">
      <c r="A48" s="67" t="s">
        <v>285</v>
      </c>
      <c r="B48" s="104" t="s">
        <v>223</v>
      </c>
      <c r="C48" s="73" t="s">
        <v>228</v>
      </c>
      <c r="D48" s="74" t="s">
        <v>156</v>
      </c>
      <c r="E48" s="75" t="s">
        <v>199</v>
      </c>
    </row>
    <row r="49" spans="1:5" s="33" customFormat="1" ht="28.5">
      <c r="A49" s="67" t="s">
        <v>286</v>
      </c>
      <c r="B49" s="104" t="s">
        <v>223</v>
      </c>
      <c r="C49" s="73" t="s">
        <v>229</v>
      </c>
      <c r="D49" s="74" t="s">
        <v>157</v>
      </c>
      <c r="E49" s="75" t="s">
        <v>199</v>
      </c>
    </row>
    <row r="50" spans="1:5" s="33" customFormat="1" ht="28.5">
      <c r="A50" s="67"/>
      <c r="B50" s="104" t="s">
        <v>223</v>
      </c>
      <c r="C50" s="73" t="s">
        <v>230</v>
      </c>
      <c r="D50" s="74" t="s">
        <v>158</v>
      </c>
      <c r="E50" s="75" t="s">
        <v>199</v>
      </c>
    </row>
    <row r="51" spans="1:5" s="33" customFormat="1" ht="28.5">
      <c r="A51" s="67"/>
      <c r="B51" s="104" t="s">
        <v>223</v>
      </c>
      <c r="C51" s="73" t="s">
        <v>231</v>
      </c>
      <c r="D51" s="74" t="s">
        <v>159</v>
      </c>
      <c r="E51" s="75" t="s">
        <v>199</v>
      </c>
    </row>
    <row r="52" spans="1:5" s="33" customFormat="1" ht="28.5">
      <c r="A52" s="67"/>
      <c r="B52" s="104" t="s">
        <v>223</v>
      </c>
      <c r="C52" s="73" t="s">
        <v>232</v>
      </c>
      <c r="D52" s="74" t="s">
        <v>160</v>
      </c>
      <c r="E52" s="75" t="s">
        <v>199</v>
      </c>
    </row>
    <row r="53" spans="1:5" s="33" customFormat="1" ht="28.5">
      <c r="A53" s="67"/>
      <c r="B53" s="104" t="s">
        <v>223</v>
      </c>
      <c r="C53" s="73" t="s">
        <v>233</v>
      </c>
      <c r="D53" s="74" t="s">
        <v>155</v>
      </c>
      <c r="E53" s="75" t="s">
        <v>199</v>
      </c>
    </row>
    <row r="54" spans="1:5" s="33" customFormat="1" ht="28.5">
      <c r="A54" s="67"/>
      <c r="B54" s="104" t="s">
        <v>223</v>
      </c>
      <c r="C54" s="73" t="s">
        <v>234</v>
      </c>
      <c r="D54" s="74" t="s">
        <v>161</v>
      </c>
      <c r="E54" s="75" t="s">
        <v>199</v>
      </c>
    </row>
    <row r="55" spans="1:5" s="33" customFormat="1" ht="28.5">
      <c r="A55" s="67"/>
      <c r="B55" s="104" t="s">
        <v>223</v>
      </c>
      <c r="C55" s="73" t="s">
        <v>235</v>
      </c>
      <c r="D55" s="74" t="s">
        <v>162</v>
      </c>
      <c r="E55" s="75" t="s">
        <v>199</v>
      </c>
    </row>
    <row r="56" spans="1:5" s="33" customFormat="1" ht="28.5">
      <c r="A56" s="67"/>
      <c r="B56" s="104" t="s">
        <v>223</v>
      </c>
      <c r="C56" s="73" t="s">
        <v>236</v>
      </c>
      <c r="D56" s="74" t="s">
        <v>163</v>
      </c>
      <c r="E56" s="75" t="s">
        <v>199</v>
      </c>
    </row>
    <row r="57" spans="1:5" s="33" customFormat="1" ht="28.5">
      <c r="A57" s="67"/>
      <c r="B57" s="104" t="s">
        <v>223</v>
      </c>
      <c r="C57" s="73" t="s">
        <v>237</v>
      </c>
      <c r="D57" s="74" t="s">
        <v>164</v>
      </c>
      <c r="E57" s="75" t="s">
        <v>199</v>
      </c>
    </row>
    <row r="58" spans="1:5" s="33" customFormat="1" ht="28.5">
      <c r="A58" s="67"/>
      <c r="B58" s="104" t="s">
        <v>223</v>
      </c>
      <c r="C58" s="73" t="s">
        <v>238</v>
      </c>
      <c r="D58" s="74" t="s">
        <v>165</v>
      </c>
      <c r="E58" s="75" t="s">
        <v>199</v>
      </c>
    </row>
    <row r="59" spans="1:5" s="33" customFormat="1" ht="28.5">
      <c r="A59" s="67"/>
      <c r="B59" s="104" t="s">
        <v>223</v>
      </c>
      <c r="C59" s="73" t="s">
        <v>239</v>
      </c>
      <c r="D59" s="74" t="s">
        <v>166</v>
      </c>
      <c r="E59" s="75" t="s">
        <v>199</v>
      </c>
    </row>
    <row r="60" spans="1:5" s="33" customFormat="1" ht="28.5">
      <c r="A60" s="67"/>
      <c r="B60" s="104" t="s">
        <v>223</v>
      </c>
      <c r="C60" s="73" t="s">
        <v>240</v>
      </c>
      <c r="D60" s="74" t="s">
        <v>167</v>
      </c>
      <c r="E60" s="75" t="s">
        <v>199</v>
      </c>
    </row>
    <row r="61" spans="1:5" s="33" customFormat="1" ht="28.5">
      <c r="A61" s="67"/>
      <c r="B61" s="104" t="s">
        <v>223</v>
      </c>
      <c r="C61" s="73" t="s">
        <v>241</v>
      </c>
      <c r="D61" s="74" t="s">
        <v>168</v>
      </c>
      <c r="E61" s="75" t="s">
        <v>199</v>
      </c>
    </row>
    <row r="62" spans="1:5" s="33" customFormat="1" ht="28.5">
      <c r="A62" s="67"/>
      <c r="B62" s="104" t="s">
        <v>223</v>
      </c>
      <c r="C62" s="73" t="s">
        <v>242</v>
      </c>
      <c r="D62" s="74" t="s">
        <v>169</v>
      </c>
      <c r="E62" s="75" t="s">
        <v>199</v>
      </c>
    </row>
    <row r="63" spans="1:5" s="33" customFormat="1" ht="28.5">
      <c r="A63" s="67"/>
      <c r="B63" s="104" t="s">
        <v>223</v>
      </c>
      <c r="C63" s="73" t="s">
        <v>243</v>
      </c>
      <c r="D63" s="74" t="s">
        <v>170</v>
      </c>
      <c r="E63" s="75" t="s">
        <v>199</v>
      </c>
    </row>
    <row r="64" spans="1:5" s="33" customFormat="1" ht="28.5">
      <c r="A64" s="67"/>
      <c r="B64" s="104" t="s">
        <v>223</v>
      </c>
      <c r="C64" s="73" t="s">
        <v>244</v>
      </c>
      <c r="D64" s="74" t="s">
        <v>171</v>
      </c>
      <c r="E64" s="75" t="s">
        <v>199</v>
      </c>
    </row>
    <row r="65" spans="1:5" s="33" customFormat="1" ht="28.5">
      <c r="A65" s="67"/>
      <c r="B65" s="104" t="s">
        <v>223</v>
      </c>
      <c r="C65" s="73" t="s">
        <v>245</v>
      </c>
      <c r="D65" s="74" t="s">
        <v>172</v>
      </c>
      <c r="E65" s="75" t="s">
        <v>199</v>
      </c>
    </row>
    <row r="66" spans="1:5" s="33" customFormat="1" ht="28.5">
      <c r="A66" s="67"/>
      <c r="B66" s="104" t="s">
        <v>223</v>
      </c>
      <c r="C66" s="73" t="s">
        <v>246</v>
      </c>
      <c r="D66" s="74" t="s">
        <v>173</v>
      </c>
      <c r="E66" s="75" t="s">
        <v>199</v>
      </c>
    </row>
    <row r="67" spans="1:5" s="33" customFormat="1" ht="28.5">
      <c r="A67" s="67"/>
      <c r="B67" s="104" t="s">
        <v>223</v>
      </c>
      <c r="C67" s="73" t="s">
        <v>247</v>
      </c>
      <c r="D67" s="74" t="s">
        <v>174</v>
      </c>
      <c r="E67" s="75" t="s">
        <v>199</v>
      </c>
    </row>
    <row r="68" spans="1:5" s="33" customFormat="1" ht="28.5">
      <c r="A68" s="67"/>
      <c r="B68" s="104" t="s">
        <v>223</v>
      </c>
      <c r="C68" s="73" t="s">
        <v>248</v>
      </c>
      <c r="D68" s="74" t="s">
        <v>175</v>
      </c>
      <c r="E68" s="75" t="s">
        <v>199</v>
      </c>
    </row>
    <row r="69" spans="1:5" s="33" customFormat="1" ht="28.5">
      <c r="A69" s="67"/>
      <c r="B69" s="104" t="s">
        <v>223</v>
      </c>
      <c r="C69" s="73" t="s">
        <v>249</v>
      </c>
      <c r="D69" s="74" t="s">
        <v>176</v>
      </c>
      <c r="E69" s="75" t="s">
        <v>199</v>
      </c>
    </row>
    <row r="70" spans="1:5" s="33" customFormat="1" ht="28.5">
      <c r="A70" s="67"/>
      <c r="B70" s="104" t="s">
        <v>223</v>
      </c>
      <c r="C70" s="73" t="s">
        <v>250</v>
      </c>
      <c r="D70" s="74" t="s">
        <v>287</v>
      </c>
      <c r="E70" s="75" t="s">
        <v>199</v>
      </c>
    </row>
    <row r="71" spans="1:5" s="33" customFormat="1" ht="28.5">
      <c r="A71" s="67"/>
      <c r="B71" s="104" t="s">
        <v>223</v>
      </c>
      <c r="C71" s="73" t="s">
        <v>251</v>
      </c>
      <c r="D71" s="74" t="s">
        <v>288</v>
      </c>
      <c r="E71" s="75" t="s">
        <v>199</v>
      </c>
    </row>
    <row r="72" spans="1:5" s="33" customFormat="1" ht="28.5">
      <c r="A72" s="67"/>
      <c r="B72" s="104" t="s">
        <v>223</v>
      </c>
      <c r="C72" s="73" t="s">
        <v>252</v>
      </c>
      <c r="D72" s="74" t="s">
        <v>289</v>
      </c>
      <c r="E72" s="75" t="s">
        <v>199</v>
      </c>
    </row>
    <row r="73" spans="1:5" s="33" customFormat="1" ht="28.5">
      <c r="A73" s="67"/>
      <c r="B73" s="104" t="s">
        <v>223</v>
      </c>
      <c r="C73" s="73" t="s">
        <v>253</v>
      </c>
      <c r="D73" s="74" t="s">
        <v>290</v>
      </c>
      <c r="E73" s="75" t="s">
        <v>199</v>
      </c>
    </row>
    <row r="74" spans="1:5" ht="28.5">
      <c r="A74" s="67"/>
      <c r="B74" s="104" t="s">
        <v>223</v>
      </c>
      <c r="C74" s="76" t="s">
        <v>254</v>
      </c>
      <c r="D74" s="77" t="s">
        <v>177</v>
      </c>
      <c r="E74" s="93" t="s">
        <v>221</v>
      </c>
    </row>
    <row r="75" spans="1:5" ht="28.5">
      <c r="A75" s="67"/>
      <c r="B75" s="104" t="s">
        <v>223</v>
      </c>
      <c r="C75" s="76" t="s">
        <v>255</v>
      </c>
      <c r="D75" s="77" t="s">
        <v>178</v>
      </c>
      <c r="E75" s="93" t="s">
        <v>221</v>
      </c>
    </row>
    <row r="76" spans="1:5" ht="28.5">
      <c r="A76" s="67"/>
      <c r="B76" s="104" t="s">
        <v>223</v>
      </c>
      <c r="C76" s="76" t="s">
        <v>256</v>
      </c>
      <c r="D76" s="77" t="s">
        <v>179</v>
      </c>
      <c r="E76" s="93" t="s">
        <v>221</v>
      </c>
    </row>
    <row r="77" spans="1:5" s="33" customFormat="1" ht="28.5">
      <c r="A77" s="67"/>
      <c r="B77" s="104" t="s">
        <v>223</v>
      </c>
      <c r="C77" s="76" t="s">
        <v>257</v>
      </c>
      <c r="D77" s="77" t="s">
        <v>180</v>
      </c>
      <c r="E77" s="93" t="s">
        <v>221</v>
      </c>
    </row>
    <row r="78" spans="1:5" s="33" customFormat="1" ht="28.5">
      <c r="A78" s="67"/>
      <c r="B78" s="104" t="s">
        <v>223</v>
      </c>
      <c r="C78" s="76" t="s">
        <v>258</v>
      </c>
      <c r="D78" s="77" t="s">
        <v>181</v>
      </c>
      <c r="E78" s="93" t="s">
        <v>221</v>
      </c>
    </row>
    <row r="79" spans="1:5" s="33" customFormat="1" ht="28.5">
      <c r="A79" s="67"/>
      <c r="B79" s="104" t="s">
        <v>223</v>
      </c>
      <c r="C79" s="76" t="s">
        <v>259</v>
      </c>
      <c r="D79" s="77" t="s">
        <v>182</v>
      </c>
      <c r="E79" s="93" t="s">
        <v>221</v>
      </c>
    </row>
    <row r="80" spans="1:5" s="33" customFormat="1" ht="28.5">
      <c r="A80" s="67"/>
      <c r="B80" s="104" t="s">
        <v>223</v>
      </c>
      <c r="C80" s="76" t="s">
        <v>260</v>
      </c>
      <c r="D80" s="77" t="s">
        <v>183</v>
      </c>
      <c r="E80" s="93" t="s">
        <v>221</v>
      </c>
    </row>
    <row r="81" spans="1:5" s="33" customFormat="1" ht="28.5">
      <c r="A81" s="67"/>
      <c r="B81" s="104" t="s">
        <v>223</v>
      </c>
      <c r="C81" s="76" t="s">
        <v>261</v>
      </c>
      <c r="D81" s="77" t="s">
        <v>184</v>
      </c>
      <c r="E81" s="93" t="s">
        <v>221</v>
      </c>
    </row>
    <row r="82" spans="1:5" s="33" customFormat="1" ht="28.5">
      <c r="A82" s="67"/>
      <c r="B82" s="104" t="s">
        <v>223</v>
      </c>
      <c r="C82" s="76" t="s">
        <v>262</v>
      </c>
      <c r="D82" s="77" t="s">
        <v>185</v>
      </c>
      <c r="E82" s="93" t="s">
        <v>221</v>
      </c>
    </row>
    <row r="83" spans="1:5" s="33" customFormat="1" ht="28.5">
      <c r="A83" s="67"/>
      <c r="B83" s="104" t="s">
        <v>223</v>
      </c>
      <c r="C83" s="76" t="s">
        <v>263</v>
      </c>
      <c r="D83" s="77" t="s">
        <v>186</v>
      </c>
      <c r="E83" s="93" t="s">
        <v>221</v>
      </c>
    </row>
    <row r="84" spans="1:5" s="33" customFormat="1" ht="28.5">
      <c r="A84" s="67"/>
      <c r="B84" s="104" t="s">
        <v>223</v>
      </c>
      <c r="C84" s="76" t="s">
        <v>264</v>
      </c>
      <c r="D84" s="77" t="s">
        <v>187</v>
      </c>
      <c r="E84" s="93" t="s">
        <v>221</v>
      </c>
    </row>
    <row r="85" spans="1:5" s="33" customFormat="1" ht="28.5">
      <c r="A85" s="67"/>
      <c r="B85" s="104" t="s">
        <v>223</v>
      </c>
      <c r="C85" s="76" t="s">
        <v>265</v>
      </c>
      <c r="D85" s="77" t="s">
        <v>188</v>
      </c>
      <c r="E85" s="93" t="s">
        <v>221</v>
      </c>
    </row>
    <row r="86" spans="1:5" ht="28.5">
      <c r="A86" s="67"/>
      <c r="B86" s="104" t="s">
        <v>223</v>
      </c>
      <c r="C86" s="78" t="s">
        <v>266</v>
      </c>
      <c r="D86" s="79" t="s">
        <v>189</v>
      </c>
      <c r="E86" s="80" t="s">
        <v>200</v>
      </c>
    </row>
    <row r="87" spans="1:5" ht="28.5">
      <c r="A87" s="67"/>
      <c r="B87" s="104" t="s">
        <v>223</v>
      </c>
      <c r="C87" s="78" t="s">
        <v>267</v>
      </c>
      <c r="D87" s="79" t="s">
        <v>190</v>
      </c>
      <c r="E87" s="80" t="s">
        <v>200</v>
      </c>
    </row>
    <row r="88" spans="1:5" ht="28.5">
      <c r="A88" s="67"/>
      <c r="B88" s="104" t="s">
        <v>223</v>
      </c>
      <c r="C88" s="78" t="s">
        <v>268</v>
      </c>
      <c r="D88" s="79" t="s">
        <v>191</v>
      </c>
      <c r="E88" s="80" t="s">
        <v>200</v>
      </c>
    </row>
    <row r="89" spans="1:5" ht="28.5">
      <c r="A89" s="67"/>
      <c r="B89" s="104" t="s">
        <v>223</v>
      </c>
      <c r="C89" s="78" t="s">
        <v>269</v>
      </c>
      <c r="D89" s="79" t="s">
        <v>192</v>
      </c>
      <c r="E89" s="80" t="s">
        <v>200</v>
      </c>
    </row>
    <row r="90" spans="1:5" s="33" customFormat="1" ht="28.5">
      <c r="A90" s="67"/>
      <c r="B90" s="104" t="s">
        <v>223</v>
      </c>
      <c r="C90" s="78" t="s">
        <v>270</v>
      </c>
      <c r="D90" s="79" t="s">
        <v>193</v>
      </c>
      <c r="E90" s="80" t="s">
        <v>200</v>
      </c>
    </row>
    <row r="91" spans="1:5" s="33" customFormat="1" ht="28.5">
      <c r="A91" s="67"/>
      <c r="B91" s="104" t="s">
        <v>223</v>
      </c>
      <c r="C91" s="78" t="s">
        <v>271</v>
      </c>
      <c r="D91" s="79" t="s">
        <v>194</v>
      </c>
      <c r="E91" s="80" t="s">
        <v>200</v>
      </c>
    </row>
    <row r="92" spans="1:5" s="33" customFormat="1" ht="28.5">
      <c r="A92" s="67"/>
      <c r="B92" s="104" t="s">
        <v>223</v>
      </c>
      <c r="C92" s="78" t="s">
        <v>272</v>
      </c>
      <c r="D92" s="79" t="s">
        <v>195</v>
      </c>
      <c r="E92" s="80" t="s">
        <v>200</v>
      </c>
    </row>
    <row r="93" spans="1:5" s="33" customFormat="1" ht="28.5">
      <c r="A93" s="67"/>
      <c r="B93" s="104" t="s">
        <v>223</v>
      </c>
      <c r="C93" s="78" t="s">
        <v>273</v>
      </c>
      <c r="D93" s="79" t="s">
        <v>196</v>
      </c>
      <c r="E93" s="80" t="s">
        <v>200</v>
      </c>
    </row>
    <row r="94" spans="1:5" s="33" customFormat="1" ht="28.5">
      <c r="A94" s="67"/>
      <c r="B94" s="104" t="s">
        <v>223</v>
      </c>
      <c r="C94" s="78" t="s">
        <v>274</v>
      </c>
      <c r="D94" s="79" t="s">
        <v>197</v>
      </c>
      <c r="E94" s="80" t="s">
        <v>200</v>
      </c>
    </row>
    <row r="95" spans="1:5" s="33" customFormat="1" ht="28.5">
      <c r="A95" s="67"/>
      <c r="B95" s="104" t="s">
        <v>223</v>
      </c>
      <c r="C95" s="78" t="s">
        <v>275</v>
      </c>
      <c r="D95" s="79" t="s">
        <v>198</v>
      </c>
      <c r="E95" s="80" t="s">
        <v>200</v>
      </c>
    </row>
    <row r="96" spans="1:5" ht="28.5">
      <c r="A96" s="67"/>
      <c r="B96" s="104" t="s">
        <v>223</v>
      </c>
      <c r="C96" s="81" t="s">
        <v>276</v>
      </c>
      <c r="D96" s="82" t="s">
        <v>202</v>
      </c>
      <c r="E96" s="83" t="s">
        <v>201</v>
      </c>
    </row>
    <row r="97" spans="1:5" ht="28.5">
      <c r="A97" s="67"/>
      <c r="B97" s="104" t="s">
        <v>223</v>
      </c>
      <c r="C97" s="81" t="s">
        <v>277</v>
      </c>
      <c r="D97" s="82" t="s">
        <v>203</v>
      </c>
      <c r="E97" s="83" t="s">
        <v>201</v>
      </c>
    </row>
    <row r="98" spans="1:5" ht="28.5">
      <c r="A98" s="67"/>
      <c r="B98" s="104" t="s">
        <v>223</v>
      </c>
      <c r="C98" s="88" t="s">
        <v>278</v>
      </c>
      <c r="D98" s="89" t="s">
        <v>205</v>
      </c>
      <c r="E98" s="90" t="s">
        <v>204</v>
      </c>
    </row>
    <row r="99" spans="1:5" ht="28.5">
      <c r="A99" s="67"/>
      <c r="B99" s="104" t="s">
        <v>223</v>
      </c>
      <c r="C99" s="91" t="s">
        <v>279</v>
      </c>
      <c r="D99" s="89" t="s">
        <v>206</v>
      </c>
      <c r="E99" s="90" t="s">
        <v>204</v>
      </c>
    </row>
    <row r="100" spans="1:5" ht="28.5">
      <c r="A100" s="67"/>
      <c r="B100" s="104" t="s">
        <v>223</v>
      </c>
      <c r="C100" s="91" t="s">
        <v>280</v>
      </c>
      <c r="D100" s="89" t="s">
        <v>207</v>
      </c>
      <c r="E100" s="90" t="s">
        <v>204</v>
      </c>
    </row>
    <row r="101" spans="1:5" ht="28.5">
      <c r="A101" s="67"/>
      <c r="B101" s="104" t="s">
        <v>223</v>
      </c>
      <c r="C101" s="91" t="s">
        <v>281</v>
      </c>
      <c r="D101" s="89" t="s">
        <v>208</v>
      </c>
      <c r="E101" s="90" t="s">
        <v>204</v>
      </c>
    </row>
    <row r="102" spans="1:5" ht="28.5">
      <c r="A102" s="67"/>
      <c r="B102" s="104" t="s">
        <v>223</v>
      </c>
      <c r="C102" s="91" t="s">
        <v>282</v>
      </c>
      <c r="D102" s="92" t="s">
        <v>209</v>
      </c>
      <c r="E102" s="90" t="s">
        <v>204</v>
      </c>
    </row>
    <row r="103" spans="1:5" ht="28.5">
      <c r="A103" s="67"/>
      <c r="B103" s="104" t="s">
        <v>223</v>
      </c>
      <c r="C103" s="91" t="s">
        <v>283</v>
      </c>
      <c r="D103" s="92" t="s">
        <v>210</v>
      </c>
      <c r="E103" s="90" t="s">
        <v>204</v>
      </c>
    </row>
    <row r="104" spans="1:5" ht="28.5">
      <c r="A104" s="67"/>
      <c r="B104" s="104" t="s">
        <v>223</v>
      </c>
      <c r="C104" s="91" t="s">
        <v>284</v>
      </c>
      <c r="D104" s="92" t="s">
        <v>211</v>
      </c>
      <c r="E104" s="90" t="s">
        <v>204</v>
      </c>
    </row>
  </sheetData>
  <sheetProtection sheet="1" objects="1" scenarios="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jsuacad</dc:creator>
  <cp:keywords/>
  <dc:description/>
  <cp:lastModifiedBy>Carolina Salas</cp:lastModifiedBy>
  <cp:lastPrinted>2022-03-09T16:08:57Z</cp:lastPrinted>
  <dcterms:created xsi:type="dcterms:W3CDTF">2019-07-31T19:12:15Z</dcterms:created>
  <dcterms:modified xsi:type="dcterms:W3CDTF">2022-03-10T00:18:31Z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